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C\Desktop\Imovina škole\2025-12\"/>
    </mc:Choice>
  </mc:AlternateContent>
  <xr:revisionPtr revIDLastSave="0" documentId="8_{F2EFE0F3-5963-4DAA-B75C-E5A85FC0E1E9}" xr6:coauthVersionLast="47" xr6:coauthVersionMax="47" xr10:uidLastSave="{00000000-0000-0000-0000-000000000000}"/>
  <bookViews>
    <workbookView xWindow="-120" yWindow="-120" windowWidth="20730" windowHeight="110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E335" i="9" s="1"/>
  <c r="B335" i="9" s="1"/>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E324" i="9" s="1"/>
  <c r="B324" i="9" s="1"/>
  <c r="G324" i="9"/>
  <c r="F324" i="9"/>
  <c r="H323" i="9"/>
  <c r="E323" i="9" s="1"/>
  <c r="B323" i="9" s="1"/>
  <c r="G323" i="9"/>
  <c r="F323" i="9"/>
  <c r="H322" i="9"/>
  <c r="G322" i="9"/>
  <c r="F322" i="9"/>
  <c r="H321" i="9"/>
  <c r="E321" i="9" s="1"/>
  <c r="B321" i="9" s="1"/>
  <c r="G321" i="9"/>
  <c r="F321" i="9"/>
  <c r="H320" i="9"/>
  <c r="E320" i="9" s="1"/>
  <c r="B320" i="9" s="1"/>
  <c r="G320" i="9"/>
  <c r="F320" i="9"/>
  <c r="H319" i="9"/>
  <c r="E319" i="9" s="1"/>
  <c r="B319" i="9" s="1"/>
  <c r="G319" i="9"/>
  <c r="F319" i="9"/>
  <c r="H318" i="9"/>
  <c r="E318" i="9" s="1"/>
  <c r="B318" i="9" s="1"/>
  <c r="G318" i="9"/>
  <c r="F318" i="9"/>
  <c r="H317" i="9"/>
  <c r="G317" i="9"/>
  <c r="F317" i="9"/>
  <c r="E317" i="9"/>
  <c r="B317" i="9" s="1"/>
  <c r="F316" i="9"/>
  <c r="F315" i="9"/>
  <c r="F314" i="9"/>
  <c r="H313" i="9"/>
  <c r="E313" i="9" s="1"/>
  <c r="B313" i="9" s="1"/>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E171" i="9" s="1"/>
  <c r="B171" i="9" s="1"/>
  <c r="G171" i="9"/>
  <c r="F171" i="9"/>
  <c r="H170" i="9"/>
  <c r="E170" i="9" s="1"/>
  <c r="G170" i="9"/>
  <c r="F170" i="9"/>
  <c r="H169" i="9"/>
  <c r="E169" i="9" s="1"/>
  <c r="B169" i="9" s="1"/>
  <c r="G169" i="9"/>
  <c r="F169" i="9"/>
  <c r="H168" i="9"/>
  <c r="E168" i="9" s="1"/>
  <c r="G168" i="9"/>
  <c r="F168" i="9"/>
  <c r="H167" i="9"/>
  <c r="E167" i="9" s="1"/>
  <c r="B167" i="9" s="1"/>
  <c r="G167" i="9"/>
  <c r="F167" i="9"/>
  <c r="H166" i="9"/>
  <c r="E166" i="9" s="1"/>
  <c r="G166" i="9"/>
  <c r="F166" i="9"/>
  <c r="H165" i="9"/>
  <c r="G165" i="9"/>
  <c r="F165" i="9"/>
  <c r="E165" i="9"/>
  <c r="B165" i="9" s="1"/>
  <c r="H164" i="9"/>
  <c r="E164" i="9" s="1"/>
  <c r="G164" i="9"/>
  <c r="F164" i="9"/>
  <c r="H163" i="9"/>
  <c r="E163" i="9" s="1"/>
  <c r="B163" i="9" s="1"/>
  <c r="G163" i="9"/>
  <c r="F163" i="9"/>
  <c r="H162" i="9"/>
  <c r="E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51" i="8"/>
  <c r="D46" i="8"/>
  <c r="D45" i="8"/>
  <c r="D37" i="8"/>
  <c r="D27" i="8"/>
  <c r="D25" i="8" s="1"/>
  <c r="C1602" i="1" s="1"/>
  <c r="D18" i="8"/>
  <c r="D8" i="8"/>
  <c r="D6" i="8" s="1"/>
  <c r="C1583" i="1" s="1"/>
  <c r="G1583" i="1" s="1"/>
  <c r="E44" i="7"/>
  <c r="D44" i="7"/>
  <c r="E39" i="7"/>
  <c r="D39" i="7"/>
  <c r="E38" i="7"/>
  <c r="D38" i="7"/>
  <c r="E30" i="7"/>
  <c r="D30" i="7"/>
  <c r="E23" i="7"/>
  <c r="D23" i="7"/>
  <c r="C1556" i="1" s="1"/>
  <c r="E22" i="7"/>
  <c r="D22" i="7"/>
  <c r="H34" i="3" s="1"/>
  <c r="E14" i="7"/>
  <c r="D14" i="7"/>
  <c r="E7" i="7"/>
  <c r="D1540" i="1" s="1"/>
  <c r="D7" i="7"/>
  <c r="C1540" i="1" s="1"/>
  <c r="E6" i="7"/>
  <c r="E5" i="7" s="1"/>
  <c r="D6" i="7"/>
  <c r="C1539" i="1"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177" i="5"/>
  <c r="D1181"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C1155" i="1" s="1"/>
  <c r="F149" i="5"/>
  <c r="F148" i="5"/>
  <c r="E147" i="5"/>
  <c r="D1152" i="1" s="1"/>
  <c r="D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E427" i="4"/>
  <c r="D422" i="1" s="1"/>
  <c r="D427" i="4"/>
  <c r="D648" i="4" s="1"/>
  <c r="E426" i="4"/>
  <c r="E647" i="4" s="1"/>
  <c r="D641" i="1" s="1"/>
  <c r="D426" i="4"/>
  <c r="D647" i="4" s="1"/>
  <c r="F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E309" i="4" s="1"/>
  <c r="D304"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E262" i="4" s="1"/>
  <c r="D258"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E202" i="4" s="1"/>
  <c r="D198" i="1" s="1"/>
  <c r="H198" i="1" s="1"/>
  <c r="D216" i="4"/>
  <c r="F216" i="4" s="1"/>
  <c r="F215" i="4"/>
  <c r="F214" i="4"/>
  <c r="F213" i="4"/>
  <c r="F212" i="4"/>
  <c r="F211" i="4"/>
  <c r="F210" i="4"/>
  <c r="F209" i="4"/>
  <c r="E208" i="4"/>
  <c r="D204" i="1" s="1"/>
  <c r="H204" i="1" s="1"/>
  <c r="D208" i="4"/>
  <c r="F208" i="4" s="1"/>
  <c r="F207" i="4"/>
  <c r="F206" i="4"/>
  <c r="F205" i="4"/>
  <c r="F204" i="4"/>
  <c r="E203" i="4"/>
  <c r="D203" i="4"/>
  <c r="D202" i="4" s="1"/>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E125" i="4" s="1"/>
  <c r="D126" i="4"/>
  <c r="F125" i="4"/>
  <c r="D125" i="4"/>
  <c r="F124" i="4"/>
  <c r="F123" i="4"/>
  <c r="F122" i="4"/>
  <c r="F121" i="4"/>
  <c r="E120" i="4"/>
  <c r="E106" i="4" s="1"/>
  <c r="D102" i="1" s="1"/>
  <c r="H102" i="1" s="1"/>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I40" i="3"/>
  <c r="G40" i="3"/>
  <c r="B40" i="3"/>
  <c r="G39" i="3"/>
  <c r="B39" i="3"/>
  <c r="H38" i="3"/>
  <c r="G38" i="3"/>
  <c r="B38" i="3"/>
  <c r="I36" i="3"/>
  <c r="H36" i="3"/>
  <c r="G36" i="3"/>
  <c r="B36" i="3"/>
  <c r="I35" i="3"/>
  <c r="H35" i="3"/>
  <c r="G35" i="3"/>
  <c r="B35" i="3"/>
  <c r="I34" i="3"/>
  <c r="G34" i="3"/>
  <c r="B34" i="3"/>
  <c r="G33" i="3"/>
  <c r="B33" i="3"/>
  <c r="I31" i="3"/>
  <c r="G31" i="3"/>
  <c r="B31" i="3"/>
  <c r="I30" i="3"/>
  <c r="H30" i="3"/>
  <c r="G30" i="3"/>
  <c r="B30" i="3"/>
  <c r="I29" i="3"/>
  <c r="H29" i="3"/>
  <c r="G29" i="3"/>
  <c r="B29" i="3"/>
  <c r="I28" i="3"/>
  <c r="G28" i="3"/>
  <c r="B28" i="3"/>
  <c r="I27" i="3"/>
  <c r="G27" i="3"/>
  <c r="B27" i="3"/>
  <c r="G25" i="3"/>
  <c r="B25" i="3"/>
  <c r="I24"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H1683" i="1" s="1"/>
  <c r="H1682" i="1"/>
  <c r="C1682" i="1"/>
  <c r="G1682"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H1634" i="1"/>
  <c r="C1634" i="1"/>
  <c r="G1634" i="1" s="1"/>
  <c r="G1633" i="1"/>
  <c r="C1633" i="1"/>
  <c r="H1633" i="1" s="1"/>
  <c r="H1632" i="1"/>
  <c r="C1632" i="1"/>
  <c r="G1632" i="1" s="1"/>
  <c r="G1631" i="1"/>
  <c r="C1631" i="1"/>
  <c r="H1631" i="1" s="1"/>
  <c r="H1630" i="1"/>
  <c r="C1630" i="1"/>
  <c r="G1630" i="1" s="1"/>
  <c r="G1629" i="1"/>
  <c r="C1629" i="1"/>
  <c r="H1629" i="1" s="1"/>
  <c r="H1628" i="1"/>
  <c r="C1628" i="1"/>
  <c r="G1628" i="1" s="1"/>
  <c r="G1627" i="1"/>
  <c r="C1627" i="1"/>
  <c r="H1627" i="1" s="1"/>
  <c r="H1626" i="1"/>
  <c r="C1626" i="1"/>
  <c r="G1626" i="1" s="1"/>
  <c r="G1625" i="1"/>
  <c r="C1625" i="1"/>
  <c r="H1625" i="1" s="1"/>
  <c r="H1624" i="1"/>
  <c r="C1624" i="1"/>
  <c r="G1624" i="1" s="1"/>
  <c r="G1623" i="1"/>
  <c r="C1623" i="1"/>
  <c r="H1623" i="1" s="1"/>
  <c r="H1622" i="1"/>
  <c r="C1622" i="1"/>
  <c r="G1622" i="1" s="1"/>
  <c r="C1620" i="1"/>
  <c r="G1619" i="1"/>
  <c r="C1619" i="1"/>
  <c r="H1619" i="1" s="1"/>
  <c r="C1618" i="1"/>
  <c r="G1617" i="1"/>
  <c r="C1617" i="1"/>
  <c r="H1617" i="1" s="1"/>
  <c r="C1616" i="1"/>
  <c r="G1615" i="1"/>
  <c r="C1615" i="1"/>
  <c r="H1615" i="1" s="1"/>
  <c r="C1614" i="1"/>
  <c r="G1613" i="1"/>
  <c r="C1613" i="1"/>
  <c r="H1613" i="1" s="1"/>
  <c r="C1612" i="1"/>
  <c r="C1611" i="1"/>
  <c r="G1610" i="1"/>
  <c r="C1610" i="1"/>
  <c r="H1610" i="1" s="1"/>
  <c r="C1609" i="1"/>
  <c r="G1609" i="1" s="1"/>
  <c r="G1608" i="1"/>
  <c r="C1608" i="1"/>
  <c r="H1608" i="1" s="1"/>
  <c r="C1607" i="1"/>
  <c r="G1607" i="1" s="1"/>
  <c r="G1606" i="1"/>
  <c r="C1606" i="1"/>
  <c r="H1606" i="1" s="1"/>
  <c r="C1605" i="1"/>
  <c r="G1605" i="1" s="1"/>
  <c r="C1604" i="1"/>
  <c r="H1604" i="1" s="1"/>
  <c r="C1603" i="1"/>
  <c r="G1603" i="1" s="1"/>
  <c r="C1601" i="1"/>
  <c r="G1601" i="1" s="1"/>
  <c r="G1600" i="1"/>
  <c r="C1600" i="1"/>
  <c r="H1600" i="1" s="1"/>
  <c r="C1599" i="1"/>
  <c r="G1599" i="1" s="1"/>
  <c r="G1598" i="1"/>
  <c r="C1598" i="1"/>
  <c r="H1598" i="1" s="1"/>
  <c r="C1597" i="1"/>
  <c r="G1597" i="1" s="1"/>
  <c r="G1596" i="1"/>
  <c r="C1596" i="1"/>
  <c r="H1596" i="1" s="1"/>
  <c r="C1595" i="1"/>
  <c r="G1595" i="1" s="1"/>
  <c r="C1594" i="1"/>
  <c r="H1594" i="1" s="1"/>
  <c r="C1593" i="1"/>
  <c r="G1593" i="1" s="1"/>
  <c r="G1592" i="1"/>
  <c r="C1592" i="1"/>
  <c r="H1592" i="1" s="1"/>
  <c r="C1591" i="1"/>
  <c r="G1591" i="1" s="1"/>
  <c r="C1590" i="1"/>
  <c r="H1590" i="1" s="1"/>
  <c r="C1589" i="1"/>
  <c r="G1589" i="1" s="1"/>
  <c r="C1588" i="1"/>
  <c r="H1588" i="1" s="1"/>
  <c r="C1587" i="1"/>
  <c r="G1587" i="1" s="1"/>
  <c r="G1586" i="1"/>
  <c r="C1586" i="1"/>
  <c r="H1586" i="1" s="1"/>
  <c r="G1584" i="1"/>
  <c r="C1584" i="1"/>
  <c r="H1584" i="1" s="1"/>
  <c r="G1582" i="1"/>
  <c r="C1582" i="1"/>
  <c r="H1581" i="1"/>
  <c r="D1581" i="1"/>
  <c r="J1581" i="1" s="1"/>
  <c r="C1581" i="1"/>
  <c r="G1581" i="1" s="1"/>
  <c r="I1581" i="1" s="1"/>
  <c r="H1580" i="1"/>
  <c r="D1580" i="1"/>
  <c r="J1580" i="1" s="1"/>
  <c r="C1580" i="1"/>
  <c r="G1580" i="1" s="1"/>
  <c r="I1580" i="1" s="1"/>
  <c r="H1579" i="1"/>
  <c r="D1579" i="1"/>
  <c r="J1579" i="1" s="1"/>
  <c r="C1579" i="1"/>
  <c r="G1579" i="1" s="1"/>
  <c r="I1579" i="1" s="1"/>
  <c r="H1578" i="1"/>
  <c r="D1578" i="1"/>
  <c r="J1578" i="1" s="1"/>
  <c r="C1578" i="1"/>
  <c r="G1578" i="1" s="1"/>
  <c r="I1578" i="1" s="1"/>
  <c r="D1577" i="1"/>
  <c r="H1577" i="1" s="1"/>
  <c r="C1577" i="1"/>
  <c r="D1576" i="1"/>
  <c r="J1576" i="1" s="1"/>
  <c r="C1576" i="1"/>
  <c r="D1575" i="1"/>
  <c r="J1575" i="1" s="1"/>
  <c r="C1575" i="1"/>
  <c r="D1574" i="1"/>
  <c r="J1574" i="1" s="1"/>
  <c r="C1574" i="1"/>
  <c r="D1573" i="1"/>
  <c r="J1573" i="1" s="1"/>
  <c r="C1573" i="1"/>
  <c r="H1572" i="1"/>
  <c r="D1572" i="1"/>
  <c r="C1572" i="1"/>
  <c r="G1572" i="1" s="1"/>
  <c r="D1571" i="1"/>
  <c r="H1571" i="1" s="1"/>
  <c r="C1571" i="1"/>
  <c r="D1570" i="1"/>
  <c r="J1570" i="1" s="1"/>
  <c r="C1570" i="1"/>
  <c r="D1569" i="1"/>
  <c r="J1569" i="1" s="1"/>
  <c r="C1569" i="1"/>
  <c r="D1568" i="1"/>
  <c r="J1568" i="1" s="1"/>
  <c r="C1568" i="1"/>
  <c r="D1567" i="1"/>
  <c r="J1567" i="1" s="1"/>
  <c r="C1567" i="1"/>
  <c r="D1566" i="1"/>
  <c r="J1566" i="1" s="1"/>
  <c r="C1566" i="1"/>
  <c r="D1565" i="1"/>
  <c r="J1565" i="1" s="1"/>
  <c r="C1565" i="1"/>
  <c r="D1564" i="1"/>
  <c r="J1564" i="1" s="1"/>
  <c r="C1564" i="1"/>
  <c r="H1563" i="1"/>
  <c r="D1563" i="1"/>
  <c r="C1563" i="1"/>
  <c r="G1563" i="1" s="1"/>
  <c r="H1562" i="1"/>
  <c r="D1562" i="1"/>
  <c r="J1562" i="1" s="1"/>
  <c r="C1562" i="1"/>
  <c r="G1562" i="1" s="1"/>
  <c r="I1562" i="1" s="1"/>
  <c r="H1561" i="1"/>
  <c r="D1561" i="1"/>
  <c r="J1561" i="1" s="1"/>
  <c r="C1561" i="1"/>
  <c r="G1561" i="1" s="1"/>
  <c r="I1561" i="1" s="1"/>
  <c r="H1560" i="1"/>
  <c r="D1560" i="1"/>
  <c r="J1560" i="1" s="1"/>
  <c r="C1560" i="1"/>
  <c r="G1560" i="1" s="1"/>
  <c r="I1560" i="1" s="1"/>
  <c r="H1559" i="1"/>
  <c r="D1559" i="1"/>
  <c r="J1559" i="1" s="1"/>
  <c r="C1559" i="1"/>
  <c r="G1559" i="1" s="1"/>
  <c r="I1559" i="1" s="1"/>
  <c r="H1558" i="1"/>
  <c r="D1558" i="1"/>
  <c r="C1558" i="1"/>
  <c r="G1558" i="1" s="1"/>
  <c r="H1557" i="1"/>
  <c r="D1557" i="1"/>
  <c r="J1557" i="1" s="1"/>
  <c r="C1557" i="1"/>
  <c r="G1557" i="1" s="1"/>
  <c r="I1557" i="1" s="1"/>
  <c r="D1556" i="1"/>
  <c r="D1555" i="1"/>
  <c r="C1555" i="1"/>
  <c r="G1555" i="1" s="1"/>
  <c r="H1554" i="1"/>
  <c r="D1554" i="1"/>
  <c r="J1554" i="1" s="1"/>
  <c r="C1554" i="1"/>
  <c r="G1554" i="1" s="1"/>
  <c r="I1554" i="1" s="1"/>
  <c r="H1553" i="1"/>
  <c r="D1553" i="1"/>
  <c r="J1553" i="1" s="1"/>
  <c r="C1553" i="1"/>
  <c r="G1553" i="1" s="1"/>
  <c r="I1553" i="1" s="1"/>
  <c r="H1552" i="1"/>
  <c r="D1552" i="1"/>
  <c r="J1552" i="1" s="1"/>
  <c r="C1552" i="1"/>
  <c r="G1552" i="1" s="1"/>
  <c r="I1552" i="1" s="1"/>
  <c r="H1551" i="1"/>
  <c r="D1551" i="1"/>
  <c r="J1551" i="1" s="1"/>
  <c r="C1551" i="1"/>
  <c r="G1551" i="1" s="1"/>
  <c r="I1551" i="1" s="1"/>
  <c r="H1550" i="1"/>
  <c r="D1550" i="1"/>
  <c r="J1550" i="1" s="1"/>
  <c r="C1550" i="1"/>
  <c r="G1550" i="1" s="1"/>
  <c r="I1550" i="1" s="1"/>
  <c r="H1549" i="1"/>
  <c r="D1549" i="1"/>
  <c r="J1549" i="1" s="1"/>
  <c r="C1549" i="1"/>
  <c r="G1549" i="1" s="1"/>
  <c r="I1549" i="1" s="1"/>
  <c r="H1548" i="1"/>
  <c r="D1548" i="1"/>
  <c r="J1548" i="1" s="1"/>
  <c r="C1548" i="1"/>
  <c r="G1548" i="1" s="1"/>
  <c r="I1548" i="1" s="1"/>
  <c r="D1547" i="1"/>
  <c r="C1547" i="1"/>
  <c r="H1547" i="1" s="1"/>
  <c r="D1546" i="1"/>
  <c r="C1546" i="1"/>
  <c r="D1545" i="1"/>
  <c r="C1545" i="1"/>
  <c r="D1544" i="1"/>
  <c r="C1544" i="1"/>
  <c r="D1543" i="1"/>
  <c r="C1543" i="1"/>
  <c r="D1542" i="1"/>
  <c r="C1542" i="1"/>
  <c r="D1541" i="1"/>
  <c r="C1541" i="1"/>
  <c r="D1539" i="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D1399" i="1"/>
  <c r="C1399" i="1"/>
  <c r="D1398" i="1"/>
  <c r="C1398" i="1"/>
  <c r="D1397" i="1"/>
  <c r="C1397" i="1"/>
  <c r="D1396" i="1"/>
  <c r="C1396" i="1"/>
  <c r="H1396" i="1" s="1"/>
  <c r="D1395" i="1"/>
  <c r="C1395" i="1"/>
  <c r="D1394" i="1"/>
  <c r="C1394" i="1"/>
  <c r="D1393" i="1"/>
  <c r="C1393" i="1"/>
  <c r="D1392" i="1"/>
  <c r="C1392" i="1"/>
  <c r="D1391" i="1"/>
  <c r="C1391" i="1"/>
  <c r="D1390" i="1"/>
  <c r="C1390" i="1"/>
  <c r="H1390" i="1" s="1"/>
  <c r="D1389" i="1"/>
  <c r="C1389" i="1"/>
  <c r="D1388" i="1"/>
  <c r="C1388" i="1"/>
  <c r="H1388" i="1" s="1"/>
  <c r="D1387" i="1"/>
  <c r="C1387" i="1"/>
  <c r="D1386" i="1"/>
  <c r="C1386" i="1"/>
  <c r="H1386" i="1" s="1"/>
  <c r="D1385" i="1"/>
  <c r="C1385" i="1"/>
  <c r="D1384" i="1"/>
  <c r="C1384" i="1"/>
  <c r="D1383" i="1"/>
  <c r="C1383" i="1"/>
  <c r="H1383" i="1" s="1"/>
  <c r="D1382" i="1"/>
  <c r="C1382" i="1"/>
  <c r="H1382" i="1" s="1"/>
  <c r="D1381" i="1"/>
  <c r="C1381" i="1"/>
  <c r="D1380" i="1"/>
  <c r="C1380" i="1"/>
  <c r="H1380" i="1" s="1"/>
  <c r="D1379" i="1"/>
  <c r="C1379" i="1"/>
  <c r="D1378" i="1"/>
  <c r="C1378" i="1"/>
  <c r="H1378" i="1" s="1"/>
  <c r="D1377" i="1"/>
  <c r="C1377" i="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D1366" i="1"/>
  <c r="C1366" i="1"/>
  <c r="H1366" i="1" s="1"/>
  <c r="D1365" i="1"/>
  <c r="C1365" i="1"/>
  <c r="D1364" i="1"/>
  <c r="C1364" i="1"/>
  <c r="H1364" i="1" s="1"/>
  <c r="D1363" i="1"/>
  <c r="C1363" i="1"/>
  <c r="D1362" i="1"/>
  <c r="C1362" i="1"/>
  <c r="D1361" i="1"/>
  <c r="C1361" i="1"/>
  <c r="H1361" i="1" s="1"/>
  <c r="D1360" i="1"/>
  <c r="C1360" i="1"/>
  <c r="D1359" i="1"/>
  <c r="C1359" i="1"/>
  <c r="D1358" i="1"/>
  <c r="C1358" i="1"/>
  <c r="D1357" i="1"/>
  <c r="C1357" i="1"/>
  <c r="H1357" i="1" s="1"/>
  <c r="D1356" i="1"/>
  <c r="C1356" i="1"/>
  <c r="H1356" i="1" s="1"/>
  <c r="D1355" i="1"/>
  <c r="C1355" i="1"/>
  <c r="H1355" i="1" s="1"/>
  <c r="D1354" i="1"/>
  <c r="C1354" i="1"/>
  <c r="H1354" i="1" s="1"/>
  <c r="D1353" i="1"/>
  <c r="C1353" i="1"/>
  <c r="D1352" i="1"/>
  <c r="C1352" i="1"/>
  <c r="H1352" i="1" s="1"/>
  <c r="D1351" i="1"/>
  <c r="C1351" i="1"/>
  <c r="D1350" i="1"/>
  <c r="C1350" i="1"/>
  <c r="H1350" i="1" s="1"/>
  <c r="D1349" i="1"/>
  <c r="C1349" i="1"/>
  <c r="H1349" i="1" s="1"/>
  <c r="D1348" i="1"/>
  <c r="C1348" i="1"/>
  <c r="D1347" i="1"/>
  <c r="C1347" i="1"/>
  <c r="D1346" i="1"/>
  <c r="C1346" i="1"/>
  <c r="H1346" i="1" s="1"/>
  <c r="D1345" i="1"/>
  <c r="C1345" i="1"/>
  <c r="D1344" i="1"/>
  <c r="C1344" i="1"/>
  <c r="D1343" i="1"/>
  <c r="C1343" i="1"/>
  <c r="D1342" i="1"/>
  <c r="C1342" i="1"/>
  <c r="D1341" i="1"/>
  <c r="C1341" i="1"/>
  <c r="D1340" i="1"/>
  <c r="C1340" i="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G1330" i="1" s="1"/>
  <c r="D1329" i="1"/>
  <c r="C1329" i="1"/>
  <c r="G1329" i="1" s="1"/>
  <c r="D1328" i="1"/>
  <c r="C1328" i="1"/>
  <c r="G1328" i="1" s="1"/>
  <c r="D1327" i="1"/>
  <c r="C1327" i="1"/>
  <c r="D1326" i="1"/>
  <c r="C1326" i="1"/>
  <c r="G1326" i="1" s="1"/>
  <c r="D1325" i="1"/>
  <c r="C1325" i="1"/>
  <c r="G1325" i="1" s="1"/>
  <c r="D1324" i="1"/>
  <c r="C1324" i="1"/>
  <c r="G1324" i="1" s="1"/>
  <c r="D1323" i="1"/>
  <c r="C1323" i="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D1314" i="1"/>
  <c r="C1314" i="1"/>
  <c r="G1314" i="1" s="1"/>
  <c r="D1313" i="1"/>
  <c r="C1313" i="1"/>
  <c r="G1313" i="1" s="1"/>
  <c r="D1312" i="1"/>
  <c r="C1312" i="1"/>
  <c r="G1312" i="1" s="1"/>
  <c r="D1311" i="1"/>
  <c r="C1311" i="1"/>
  <c r="G1311" i="1" s="1"/>
  <c r="D1310" i="1"/>
  <c r="C1310" i="1"/>
  <c r="G1310" i="1" s="1"/>
  <c r="D1309" i="1"/>
  <c r="C1309" i="1"/>
  <c r="D1308" i="1"/>
  <c r="C1308" i="1"/>
  <c r="D1307" i="1"/>
  <c r="C1307" i="1"/>
  <c r="G1307" i="1" s="1"/>
  <c r="D1306" i="1"/>
  <c r="C1306" i="1"/>
  <c r="D1305" i="1"/>
  <c r="C1305" i="1"/>
  <c r="D1304" i="1"/>
  <c r="C1304" i="1"/>
  <c r="G1304" i="1" s="1"/>
  <c r="D1303" i="1"/>
  <c r="C1303" i="1"/>
  <c r="D1302" i="1"/>
  <c r="C1302" i="1"/>
  <c r="D1301" i="1"/>
  <c r="C1301" i="1"/>
  <c r="G1301" i="1" s="1"/>
  <c r="D1300" i="1"/>
  <c r="C1300" i="1"/>
  <c r="G1300" i="1" s="1"/>
  <c r="D1299" i="1"/>
  <c r="C1299" i="1"/>
  <c r="D1298" i="1"/>
  <c r="C1298" i="1"/>
  <c r="D1297" i="1"/>
  <c r="C1297" i="1"/>
  <c r="D1296" i="1"/>
  <c r="C1296" i="1"/>
  <c r="D1295" i="1"/>
  <c r="C1295" i="1"/>
  <c r="G1295" i="1" s="1"/>
  <c r="D1294" i="1"/>
  <c r="C1294" i="1"/>
  <c r="D1293" i="1"/>
  <c r="C1293" i="1"/>
  <c r="G1293" i="1" s="1"/>
  <c r="D1292" i="1"/>
  <c r="C1292" i="1"/>
  <c r="D1291" i="1"/>
  <c r="C1291" i="1"/>
  <c r="D1290" i="1"/>
  <c r="C1290" i="1"/>
  <c r="G1290" i="1" s="1"/>
  <c r="D1289" i="1"/>
  <c r="C1289" i="1"/>
  <c r="D1288" i="1"/>
  <c r="C1288" i="1"/>
  <c r="D1287" i="1"/>
  <c r="C1287" i="1"/>
  <c r="D1286" i="1"/>
  <c r="C1286" i="1"/>
  <c r="G1286" i="1" s="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G1268" i="1" s="1"/>
  <c r="D1267" i="1"/>
  <c r="C1267" i="1"/>
  <c r="G1267" i="1" s="1"/>
  <c r="D1266" i="1"/>
  <c r="C1266" i="1"/>
  <c r="D1265" i="1"/>
  <c r="C1265" i="1"/>
  <c r="D1264" i="1"/>
  <c r="C1264" i="1"/>
  <c r="D1263" i="1"/>
  <c r="C1263" i="1"/>
  <c r="G1263" i="1" s="1"/>
  <c r="D1262" i="1"/>
  <c r="C1262" i="1"/>
  <c r="D1261" i="1"/>
  <c r="C1261" i="1"/>
  <c r="C1260" i="1"/>
  <c r="C1259" i="1"/>
  <c r="D1258" i="1"/>
  <c r="C1258" i="1"/>
  <c r="D1257" i="1"/>
  <c r="C1257" i="1"/>
  <c r="D1256" i="1"/>
  <c r="C1256" i="1"/>
  <c r="D1254" i="1"/>
  <c r="C1254" i="1"/>
  <c r="G1254" i="1" s="1"/>
  <c r="D1253" i="1"/>
  <c r="C1253" i="1"/>
  <c r="D1252" i="1"/>
  <c r="C1252" i="1"/>
  <c r="G1252" i="1" s="1"/>
  <c r="D1251" i="1"/>
  <c r="C1251" i="1"/>
  <c r="G1251" i="1" s="1"/>
  <c r="D1250" i="1"/>
  <c r="C1250" i="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C1182" i="1"/>
  <c r="D1179" i="1"/>
  <c r="C1179" i="1"/>
  <c r="D1178" i="1"/>
  <c r="C1178" i="1"/>
  <c r="G1178" i="1" s="1"/>
  <c r="D1177" i="1"/>
  <c r="C1177" i="1"/>
  <c r="D1176" i="1"/>
  <c r="C1176" i="1"/>
  <c r="G1176" i="1" s="1"/>
  <c r="D1175" i="1"/>
  <c r="C1175" i="1"/>
  <c r="D1174" i="1"/>
  <c r="C1174" i="1"/>
  <c r="D1173" i="1"/>
  <c r="C1173" i="1"/>
  <c r="D1172" i="1"/>
  <c r="C1172" i="1"/>
  <c r="G1172" i="1" s="1"/>
  <c r="D1171" i="1"/>
  <c r="C1171" i="1"/>
  <c r="G1171" i="1" s="1"/>
  <c r="D1170" i="1"/>
  <c r="C1170" i="1"/>
  <c r="G1170" i="1" s="1"/>
  <c r="D1169" i="1"/>
  <c r="C1169" i="1"/>
  <c r="G1169" i="1" s="1"/>
  <c r="D1168" i="1"/>
  <c r="C1168" i="1"/>
  <c r="D1167" i="1"/>
  <c r="C1167" i="1"/>
  <c r="D1166" i="1"/>
  <c r="C1166" i="1"/>
  <c r="D1165" i="1"/>
  <c r="C1165" i="1"/>
  <c r="D1164" i="1"/>
  <c r="C1164" i="1"/>
  <c r="D1163" i="1"/>
  <c r="C1163" i="1"/>
  <c r="D1162" i="1"/>
  <c r="C1162" i="1"/>
  <c r="G1162" i="1" s="1"/>
  <c r="D1161" i="1"/>
  <c r="C1161" i="1"/>
  <c r="D1160" i="1"/>
  <c r="C1160" i="1"/>
  <c r="D1159" i="1"/>
  <c r="C1159" i="1"/>
  <c r="D1158" i="1"/>
  <c r="C1158" i="1"/>
  <c r="D1157" i="1"/>
  <c r="C1157" i="1"/>
  <c r="D1156" i="1"/>
  <c r="C1156" i="1"/>
  <c r="D1155" i="1"/>
  <c r="D1154" i="1"/>
  <c r="C1154" i="1"/>
  <c r="D1153" i="1"/>
  <c r="C1153" i="1"/>
  <c r="C1152" i="1"/>
  <c r="D1151" i="1"/>
  <c r="C1151" i="1"/>
  <c r="D1150" i="1"/>
  <c r="C1150" i="1"/>
  <c r="D1149" i="1"/>
  <c r="C1149" i="1"/>
  <c r="D1148" i="1"/>
  <c r="C1148" i="1"/>
  <c r="G1148" i="1" s="1"/>
  <c r="D1147" i="1"/>
  <c r="C1147" i="1"/>
  <c r="D1146" i="1"/>
  <c r="C1146" i="1"/>
  <c r="D1145" i="1"/>
  <c r="C1145" i="1"/>
  <c r="D1144" i="1"/>
  <c r="C1144" i="1"/>
  <c r="D1143" i="1"/>
  <c r="C1143" i="1"/>
  <c r="D1142" i="1"/>
  <c r="C1142" i="1"/>
  <c r="D1141" i="1"/>
  <c r="C1141" i="1"/>
  <c r="G1141" i="1" s="1"/>
  <c r="D1140" i="1"/>
  <c r="D1139" i="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D1123" i="1"/>
  <c r="H1123" i="1" s="1"/>
  <c r="C1123" i="1"/>
  <c r="D1122" i="1"/>
  <c r="H1122" i="1" s="1"/>
  <c r="C1122" i="1"/>
  <c r="D1121" i="1"/>
  <c r="H1121" i="1" s="1"/>
  <c r="C1121" i="1"/>
  <c r="D1120" i="1"/>
  <c r="H1120" i="1" s="1"/>
  <c r="C1120" i="1"/>
  <c r="D1119" i="1"/>
  <c r="C1119" i="1"/>
  <c r="D1118" i="1"/>
  <c r="C1118" i="1"/>
  <c r="D1117" i="1"/>
  <c r="C1117" i="1"/>
  <c r="D1116" i="1"/>
  <c r="C1116" i="1"/>
  <c r="G1116" i="1" s="1"/>
  <c r="D1115" i="1"/>
  <c r="C1115" i="1"/>
  <c r="D1114" i="1"/>
  <c r="C1114" i="1"/>
  <c r="D1113" i="1"/>
  <c r="C1113" i="1"/>
  <c r="D1112" i="1"/>
  <c r="C1112" i="1"/>
  <c r="D1111" i="1"/>
  <c r="H1111" i="1" s="1"/>
  <c r="C1111" i="1"/>
  <c r="G1111" i="1" s="1"/>
  <c r="D1110" i="1"/>
  <c r="H1110" i="1" s="1"/>
  <c r="C1110" i="1"/>
  <c r="D1109" i="1"/>
  <c r="H1109" i="1" s="1"/>
  <c r="C1109" i="1"/>
  <c r="D1108" i="1"/>
  <c r="H1108" i="1" s="1"/>
  <c r="C1108" i="1"/>
  <c r="D1107" i="1"/>
  <c r="H1107" i="1" s="1"/>
  <c r="C1107" i="1"/>
  <c r="G1107" i="1" s="1"/>
  <c r="D1106" i="1"/>
  <c r="H1106" i="1" s="1"/>
  <c r="C1106" i="1"/>
  <c r="D1105" i="1"/>
  <c r="H1105" i="1" s="1"/>
  <c r="C1105" i="1"/>
  <c r="D1104" i="1"/>
  <c r="H1104" i="1" s="1"/>
  <c r="C1104" i="1"/>
  <c r="D1103" i="1"/>
  <c r="H1103" i="1" s="1"/>
  <c r="C1103" i="1"/>
  <c r="D1102" i="1"/>
  <c r="H1102" i="1" s="1"/>
  <c r="C1102" i="1"/>
  <c r="D1101" i="1"/>
  <c r="H1101" i="1" s="1"/>
  <c r="C1101" i="1"/>
  <c r="G1101" i="1" s="1"/>
  <c r="D1100" i="1"/>
  <c r="H1100" i="1" s="1"/>
  <c r="C1100" i="1"/>
  <c r="D1099" i="1"/>
  <c r="H1099" i="1" s="1"/>
  <c r="C1099" i="1"/>
  <c r="G1099" i="1" s="1"/>
  <c r="D1098" i="1"/>
  <c r="H1098" i="1" s="1"/>
  <c r="C1098" i="1"/>
  <c r="D1097" i="1"/>
  <c r="H1097" i="1" s="1"/>
  <c r="C1097" i="1"/>
  <c r="G1097" i="1" s="1"/>
  <c r="D1096" i="1"/>
  <c r="H1096" i="1" s="1"/>
  <c r="C1096" i="1"/>
  <c r="D1095" i="1"/>
  <c r="H1095" i="1" s="1"/>
  <c r="C1095" i="1"/>
  <c r="D1094" i="1"/>
  <c r="H1094" i="1" s="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G1079" i="1" s="1"/>
  <c r="D1078" i="1"/>
  <c r="H1078" i="1" s="1"/>
  <c r="C1078" i="1"/>
  <c r="G1078" i="1" s="1"/>
  <c r="D1077" i="1"/>
  <c r="H1077" i="1" s="1"/>
  <c r="C1077" i="1"/>
  <c r="D1076" i="1"/>
  <c r="H1076" i="1" s="1"/>
  <c r="C1076" i="1"/>
  <c r="D1075" i="1"/>
  <c r="H1075" i="1" s="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G1033" i="1" s="1"/>
  <c r="D1032" i="1"/>
  <c r="H1032" i="1" s="1"/>
  <c r="C1032" i="1"/>
  <c r="G1032" i="1" s="1"/>
  <c r="D1031" i="1"/>
  <c r="H1031" i="1" s="1"/>
  <c r="C1031" i="1"/>
  <c r="G1031" i="1" s="1"/>
  <c r="D1030" i="1"/>
  <c r="H1030" i="1" s="1"/>
  <c r="C1030" i="1"/>
  <c r="D1029" i="1"/>
  <c r="H1029" i="1" s="1"/>
  <c r="C1029" i="1"/>
  <c r="D1028" i="1"/>
  <c r="H1028" i="1" s="1"/>
  <c r="C1028" i="1"/>
  <c r="D1027" i="1"/>
  <c r="H1027" i="1" s="1"/>
  <c r="C1027" i="1"/>
  <c r="G1027" i="1" s="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G1005" i="1" s="1"/>
  <c r="D1004" i="1"/>
  <c r="H1004" i="1" s="1"/>
  <c r="C1004" i="1"/>
  <c r="D1003" i="1"/>
  <c r="H1003" i="1" s="1"/>
  <c r="C1003" i="1"/>
  <c r="D1002" i="1"/>
  <c r="H1002" i="1" s="1"/>
  <c r="C1002" i="1"/>
  <c r="D1001" i="1"/>
  <c r="H1001" i="1" s="1"/>
  <c r="C1001" i="1"/>
  <c r="G1001" i="1" s="1"/>
  <c r="D1000" i="1"/>
  <c r="C1000" i="1"/>
  <c r="G1000" i="1" s="1"/>
  <c r="D999" i="1"/>
  <c r="C999" i="1"/>
  <c r="G999" i="1" s="1"/>
  <c r="D998" i="1"/>
  <c r="C998" i="1"/>
  <c r="D997" i="1"/>
  <c r="C997" i="1"/>
  <c r="G997" i="1" s="1"/>
  <c r="D996" i="1"/>
  <c r="C996" i="1"/>
  <c r="G996" i="1" s="1"/>
  <c r="D995" i="1"/>
  <c r="C995" i="1"/>
  <c r="G995" i="1" s="1"/>
  <c r="D994" i="1"/>
  <c r="C994" i="1"/>
  <c r="D993" i="1"/>
  <c r="C993" i="1"/>
  <c r="G993" i="1" s="1"/>
  <c r="D992" i="1"/>
  <c r="C992" i="1"/>
  <c r="G992" i="1" s="1"/>
  <c r="D991" i="1"/>
  <c r="C991" i="1"/>
  <c r="G991" i="1" s="1"/>
  <c r="D990" i="1"/>
  <c r="C990" i="1"/>
  <c r="D989" i="1"/>
  <c r="C989" i="1"/>
  <c r="G989" i="1" s="1"/>
  <c r="D988" i="1"/>
  <c r="C988" i="1"/>
  <c r="G988" i="1" s="1"/>
  <c r="D987" i="1"/>
  <c r="C987" i="1"/>
  <c r="G987" i="1" s="1"/>
  <c r="D986" i="1"/>
  <c r="H986" i="1" s="1"/>
  <c r="C986" i="1"/>
  <c r="D985" i="1"/>
  <c r="H985" i="1" s="1"/>
  <c r="C985" i="1"/>
  <c r="G985" i="1" s="1"/>
  <c r="D984" i="1"/>
  <c r="H984" i="1" s="1"/>
  <c r="C984" i="1"/>
  <c r="D983" i="1"/>
  <c r="H983" i="1" s="1"/>
  <c r="C983" i="1"/>
  <c r="G983" i="1" s="1"/>
  <c r="D982" i="1"/>
  <c r="H982" i="1" s="1"/>
  <c r="C982" i="1"/>
  <c r="D981" i="1"/>
  <c r="H981" i="1" s="1"/>
  <c r="C981" i="1"/>
  <c r="D980" i="1"/>
  <c r="C980" i="1"/>
  <c r="D979" i="1"/>
  <c r="H979" i="1" s="1"/>
  <c r="C979" i="1"/>
  <c r="G979" i="1" s="1"/>
  <c r="D978" i="1"/>
  <c r="H978" i="1" s="1"/>
  <c r="C978" i="1"/>
  <c r="G978" i="1" s="1"/>
  <c r="D977" i="1"/>
  <c r="H977" i="1" s="1"/>
  <c r="C977" i="1"/>
  <c r="G977" i="1" s="1"/>
  <c r="D976" i="1"/>
  <c r="H976" i="1" s="1"/>
  <c r="C976" i="1"/>
  <c r="D975" i="1"/>
  <c r="H975" i="1" s="1"/>
  <c r="C975" i="1"/>
  <c r="G975" i="1" s="1"/>
  <c r="D974" i="1"/>
  <c r="H974" i="1" s="1"/>
  <c r="C974" i="1"/>
  <c r="G974" i="1" s="1"/>
  <c r="D973" i="1"/>
  <c r="H973" i="1" s="1"/>
  <c r="C973" i="1"/>
  <c r="G973" i="1" s="1"/>
  <c r="D972" i="1"/>
  <c r="H972" i="1" s="1"/>
  <c r="C972" i="1"/>
  <c r="G972" i="1" s="1"/>
  <c r="D971" i="1"/>
  <c r="H971" i="1" s="1"/>
  <c r="C971" i="1"/>
  <c r="G971" i="1" s="1"/>
  <c r="D970" i="1"/>
  <c r="C970" i="1"/>
  <c r="G970" i="1" s="1"/>
  <c r="D969" i="1"/>
  <c r="C969" i="1"/>
  <c r="G969" i="1" s="1"/>
  <c r="D968" i="1"/>
  <c r="C968" i="1"/>
  <c r="G968" i="1" s="1"/>
  <c r="D967" i="1"/>
  <c r="C967" i="1"/>
  <c r="G967" i="1" s="1"/>
  <c r="D966" i="1"/>
  <c r="C966" i="1"/>
  <c r="D965" i="1"/>
  <c r="C965" i="1"/>
  <c r="G965" i="1" s="1"/>
  <c r="D964" i="1"/>
  <c r="C964" i="1"/>
  <c r="G964" i="1" s="1"/>
  <c r="D963" i="1"/>
  <c r="C963" i="1"/>
  <c r="G963" i="1" s="1"/>
  <c r="D962" i="1"/>
  <c r="H962" i="1" s="1"/>
  <c r="C962" i="1"/>
  <c r="G962" i="1" s="1"/>
  <c r="D961" i="1"/>
  <c r="H961" i="1" s="1"/>
  <c r="C961" i="1"/>
  <c r="G961" i="1" s="1"/>
  <c r="D960" i="1"/>
  <c r="H960" i="1" s="1"/>
  <c r="C960" i="1"/>
  <c r="D959" i="1"/>
  <c r="H959" i="1" s="1"/>
  <c r="C959" i="1"/>
  <c r="G959" i="1" s="1"/>
  <c r="D958" i="1"/>
  <c r="H958" i="1" s="1"/>
  <c r="C958" i="1"/>
  <c r="D957" i="1"/>
  <c r="H957" i="1" s="1"/>
  <c r="C957" i="1"/>
  <c r="D956" i="1"/>
  <c r="H956" i="1" s="1"/>
  <c r="C956" i="1"/>
  <c r="D955" i="1"/>
  <c r="H955" i="1" s="1"/>
  <c r="C955" i="1"/>
  <c r="G955" i="1" s="1"/>
  <c r="D954" i="1"/>
  <c r="H954" i="1" s="1"/>
  <c r="C954" i="1"/>
  <c r="G954" i="1" s="1"/>
  <c r="D953" i="1"/>
  <c r="H953" i="1" s="1"/>
  <c r="C953" i="1"/>
  <c r="D952" i="1"/>
  <c r="H952" i="1" s="1"/>
  <c r="C952" i="1"/>
  <c r="G952" i="1" s="1"/>
  <c r="D951" i="1"/>
  <c r="H951" i="1" s="1"/>
  <c r="C951" i="1"/>
  <c r="G951" i="1" s="1"/>
  <c r="D950" i="1"/>
  <c r="H950" i="1" s="1"/>
  <c r="C950" i="1"/>
  <c r="G950" i="1" s="1"/>
  <c r="D949" i="1"/>
  <c r="H949" i="1" s="1"/>
  <c r="C949" i="1"/>
  <c r="G949" i="1" s="1"/>
  <c r="D948" i="1"/>
  <c r="H948" i="1" s="1"/>
  <c r="C948" i="1"/>
  <c r="D947" i="1"/>
  <c r="H947" i="1" s="1"/>
  <c r="C947" i="1"/>
  <c r="G947" i="1" s="1"/>
  <c r="D946" i="1"/>
  <c r="H946" i="1" s="1"/>
  <c r="C946" i="1"/>
  <c r="D945" i="1"/>
  <c r="H945" i="1" s="1"/>
  <c r="C945" i="1"/>
  <c r="G945" i="1" s="1"/>
  <c r="D944" i="1"/>
  <c r="H944" i="1" s="1"/>
  <c r="C944" i="1"/>
  <c r="D943" i="1"/>
  <c r="H943" i="1" s="1"/>
  <c r="C943" i="1"/>
  <c r="G943" i="1" s="1"/>
  <c r="D942" i="1"/>
  <c r="H942" i="1" s="1"/>
  <c r="C942" i="1"/>
  <c r="D941" i="1"/>
  <c r="H941" i="1" s="1"/>
  <c r="C941" i="1"/>
  <c r="G941" i="1" s="1"/>
  <c r="D940" i="1"/>
  <c r="H940" i="1" s="1"/>
  <c r="C940" i="1"/>
  <c r="D939" i="1"/>
  <c r="H939" i="1" s="1"/>
  <c r="C939" i="1"/>
  <c r="D938" i="1"/>
  <c r="H938" i="1" s="1"/>
  <c r="C938" i="1"/>
  <c r="G938" i="1" s="1"/>
  <c r="D937" i="1"/>
  <c r="H937" i="1" s="1"/>
  <c r="C937" i="1"/>
  <c r="G937" i="1" s="1"/>
  <c r="D936" i="1"/>
  <c r="H936" i="1" s="1"/>
  <c r="C936" i="1"/>
  <c r="D935" i="1"/>
  <c r="H935" i="1" s="1"/>
  <c r="C935" i="1"/>
  <c r="G935" i="1" s="1"/>
  <c r="D934" i="1"/>
  <c r="H934" i="1" s="1"/>
  <c r="C934" i="1"/>
  <c r="D933" i="1"/>
  <c r="H933" i="1" s="1"/>
  <c r="C933" i="1"/>
  <c r="G933" i="1" s="1"/>
  <c r="D932" i="1"/>
  <c r="H932" i="1" s="1"/>
  <c r="C932" i="1"/>
  <c r="G932" i="1" s="1"/>
  <c r="D931" i="1"/>
  <c r="H931" i="1" s="1"/>
  <c r="C931" i="1"/>
  <c r="D930" i="1"/>
  <c r="H930" i="1" s="1"/>
  <c r="C930" i="1"/>
  <c r="D929" i="1"/>
  <c r="H929" i="1" s="1"/>
  <c r="C929" i="1"/>
  <c r="G929" i="1" s="1"/>
  <c r="D928" i="1"/>
  <c r="H928" i="1" s="1"/>
  <c r="C928" i="1"/>
  <c r="G928" i="1" s="1"/>
  <c r="D927" i="1"/>
  <c r="H927" i="1" s="1"/>
  <c r="C927" i="1"/>
  <c r="G927" i="1" s="1"/>
  <c r="D926" i="1"/>
  <c r="H926" i="1" s="1"/>
  <c r="C926" i="1"/>
  <c r="D925" i="1"/>
  <c r="C925" i="1"/>
  <c r="G925" i="1" s="1"/>
  <c r="D924" i="1"/>
  <c r="C924" i="1"/>
  <c r="G924" i="1" s="1"/>
  <c r="D923" i="1"/>
  <c r="C923" i="1"/>
  <c r="G923" i="1" s="1"/>
  <c r="D922" i="1"/>
  <c r="C922" i="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D909" i="1"/>
  <c r="C909" i="1"/>
  <c r="G909" i="1" s="1"/>
  <c r="D908" i="1"/>
  <c r="C908" i="1"/>
  <c r="G908" i="1" s="1"/>
  <c r="D907" i="1"/>
  <c r="C907" i="1"/>
  <c r="G907" i="1" s="1"/>
  <c r="D906" i="1"/>
  <c r="C906" i="1"/>
  <c r="D905" i="1"/>
  <c r="C905" i="1"/>
  <c r="G905" i="1" s="1"/>
  <c r="D904" i="1"/>
  <c r="C904" i="1"/>
  <c r="G904" i="1" s="1"/>
  <c r="D903" i="1"/>
  <c r="C903" i="1"/>
  <c r="G903" i="1" s="1"/>
  <c r="D902" i="1"/>
  <c r="C902" i="1"/>
  <c r="D901" i="1"/>
  <c r="C901" i="1"/>
  <c r="G901" i="1" s="1"/>
  <c r="D900" i="1"/>
  <c r="C900" i="1"/>
  <c r="D899" i="1"/>
  <c r="C899" i="1"/>
  <c r="G899" i="1" s="1"/>
  <c r="D898" i="1"/>
  <c r="C898" i="1"/>
  <c r="D897" i="1"/>
  <c r="C897" i="1"/>
  <c r="D896" i="1"/>
  <c r="C896" i="1"/>
  <c r="G896" i="1" s="1"/>
  <c r="D895" i="1"/>
  <c r="C895" i="1"/>
  <c r="G895" i="1" s="1"/>
  <c r="D894" i="1"/>
  <c r="C894" i="1"/>
  <c r="G894" i="1" s="1"/>
  <c r="D893" i="1"/>
  <c r="C893" i="1"/>
  <c r="G893" i="1" s="1"/>
  <c r="D892" i="1"/>
  <c r="C892" i="1"/>
  <c r="G892" i="1" s="1"/>
  <c r="D891" i="1"/>
  <c r="C891" i="1"/>
  <c r="G891" i="1" s="1"/>
  <c r="D890" i="1"/>
  <c r="C890" i="1"/>
  <c r="D889" i="1"/>
  <c r="C889" i="1"/>
  <c r="G889" i="1" s="1"/>
  <c r="D888" i="1"/>
  <c r="C888" i="1"/>
  <c r="G888" i="1" s="1"/>
  <c r="D887" i="1"/>
  <c r="C887" i="1"/>
  <c r="G887" i="1" s="1"/>
  <c r="D886" i="1"/>
  <c r="C886" i="1"/>
  <c r="D885" i="1"/>
  <c r="C885" i="1"/>
  <c r="G885" i="1" s="1"/>
  <c r="D884" i="1"/>
  <c r="C884" i="1"/>
  <c r="G884" i="1" s="1"/>
  <c r="D883" i="1"/>
  <c r="C883" i="1"/>
  <c r="G883" i="1" s="1"/>
  <c r="D882" i="1"/>
  <c r="C882" i="1"/>
  <c r="D881" i="1"/>
  <c r="C881" i="1"/>
  <c r="D880" i="1"/>
  <c r="C880" i="1"/>
  <c r="G880" i="1" s="1"/>
  <c r="D879" i="1"/>
  <c r="C879" i="1"/>
  <c r="G879" i="1" s="1"/>
  <c r="D878" i="1"/>
  <c r="C878" i="1"/>
  <c r="D877" i="1"/>
  <c r="H877" i="1" s="1"/>
  <c r="C877" i="1"/>
  <c r="G877" i="1" s="1"/>
  <c r="D876" i="1"/>
  <c r="H876" i="1" s="1"/>
  <c r="C876" i="1"/>
  <c r="G876" i="1" s="1"/>
  <c r="D875" i="1"/>
  <c r="H875" i="1" s="1"/>
  <c r="C875" i="1"/>
  <c r="G875" i="1" s="1"/>
  <c r="D874" i="1"/>
  <c r="H874" i="1" s="1"/>
  <c r="C874" i="1"/>
  <c r="D873" i="1"/>
  <c r="H873" i="1" s="1"/>
  <c r="C873" i="1"/>
  <c r="G873" i="1" s="1"/>
  <c r="D872" i="1"/>
  <c r="H872" i="1" s="1"/>
  <c r="C872" i="1"/>
  <c r="D871" i="1"/>
  <c r="H871" i="1" s="1"/>
  <c r="C871" i="1"/>
  <c r="G871" i="1" s="1"/>
  <c r="D870" i="1"/>
  <c r="H870" i="1" s="1"/>
  <c r="C870" i="1"/>
  <c r="G870" i="1" s="1"/>
  <c r="D869" i="1"/>
  <c r="H869" i="1" s="1"/>
  <c r="C869" i="1"/>
  <c r="D868" i="1"/>
  <c r="H868" i="1" s="1"/>
  <c r="C868" i="1"/>
  <c r="G868" i="1" s="1"/>
  <c r="D867" i="1"/>
  <c r="H867" i="1" s="1"/>
  <c r="C867" i="1"/>
  <c r="G867" i="1" s="1"/>
  <c r="D866" i="1"/>
  <c r="H866" i="1" s="1"/>
  <c r="C866" i="1"/>
  <c r="G866" i="1" s="1"/>
  <c r="D865" i="1"/>
  <c r="H865" i="1" s="1"/>
  <c r="C865" i="1"/>
  <c r="G865" i="1" s="1"/>
  <c r="D864" i="1"/>
  <c r="H864" i="1" s="1"/>
  <c r="C864" i="1"/>
  <c r="D863" i="1"/>
  <c r="H863" i="1" s="1"/>
  <c r="C863" i="1"/>
  <c r="G863" i="1" s="1"/>
  <c r="D862" i="1"/>
  <c r="H862" i="1" s="1"/>
  <c r="C862" i="1"/>
  <c r="G862" i="1" s="1"/>
  <c r="D861" i="1"/>
  <c r="H861" i="1" s="1"/>
  <c r="C861" i="1"/>
  <c r="G861" i="1" s="1"/>
  <c r="D860" i="1"/>
  <c r="H860" i="1" s="1"/>
  <c r="C860" i="1"/>
  <c r="D859" i="1"/>
  <c r="H859" i="1" s="1"/>
  <c r="C859" i="1"/>
  <c r="D858" i="1"/>
  <c r="H858" i="1" s="1"/>
  <c r="C858" i="1"/>
  <c r="D857" i="1"/>
  <c r="H857" i="1" s="1"/>
  <c r="C857" i="1"/>
  <c r="G857" i="1" s="1"/>
  <c r="D856" i="1"/>
  <c r="H856" i="1" s="1"/>
  <c r="C856" i="1"/>
  <c r="D855" i="1"/>
  <c r="H855" i="1" s="1"/>
  <c r="C855" i="1"/>
  <c r="G855" i="1" s="1"/>
  <c r="D854" i="1"/>
  <c r="H854" i="1" s="1"/>
  <c r="C854" i="1"/>
  <c r="G854" i="1" s="1"/>
  <c r="D853" i="1"/>
  <c r="H853" i="1" s="1"/>
  <c r="C853" i="1"/>
  <c r="D852" i="1"/>
  <c r="H852" i="1" s="1"/>
  <c r="C852" i="1"/>
  <c r="G852" i="1" s="1"/>
  <c r="D851" i="1"/>
  <c r="H851" i="1" s="1"/>
  <c r="C851" i="1"/>
  <c r="D850" i="1"/>
  <c r="H850" i="1" s="1"/>
  <c r="C850" i="1"/>
  <c r="D849" i="1"/>
  <c r="H849" i="1" s="1"/>
  <c r="C849" i="1"/>
  <c r="G849" i="1" s="1"/>
  <c r="D848" i="1"/>
  <c r="H848" i="1" s="1"/>
  <c r="C848" i="1"/>
  <c r="D847" i="1"/>
  <c r="H847" i="1" s="1"/>
  <c r="C847" i="1"/>
  <c r="D846" i="1"/>
  <c r="H846" i="1" s="1"/>
  <c r="C846" i="1"/>
  <c r="D845" i="1"/>
  <c r="H845" i="1" s="1"/>
  <c r="C845" i="1"/>
  <c r="G845" i="1" s="1"/>
  <c r="D844" i="1"/>
  <c r="H844" i="1" s="1"/>
  <c r="C844" i="1"/>
  <c r="D843" i="1"/>
  <c r="H843" i="1" s="1"/>
  <c r="C843" i="1"/>
  <c r="G843" i="1" s="1"/>
  <c r="D842" i="1"/>
  <c r="H842" i="1" s="1"/>
  <c r="C842" i="1"/>
  <c r="G842" i="1" s="1"/>
  <c r="D841" i="1"/>
  <c r="H841" i="1" s="1"/>
  <c r="C841" i="1"/>
  <c r="G841" i="1" s="1"/>
  <c r="D840" i="1"/>
  <c r="H840" i="1" s="1"/>
  <c r="C840" i="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D833" i="1"/>
  <c r="H833" i="1" s="1"/>
  <c r="C833" i="1"/>
  <c r="G833" i="1" s="1"/>
  <c r="D832" i="1"/>
  <c r="H832" i="1" s="1"/>
  <c r="C832" i="1"/>
  <c r="D831" i="1"/>
  <c r="H831" i="1" s="1"/>
  <c r="C831" i="1"/>
  <c r="D830" i="1"/>
  <c r="H830" i="1" s="1"/>
  <c r="C830" i="1"/>
  <c r="D829" i="1"/>
  <c r="H829" i="1" s="1"/>
  <c r="C829" i="1"/>
  <c r="G829" i="1" s="1"/>
  <c r="D828" i="1"/>
  <c r="H828" i="1" s="1"/>
  <c r="C828" i="1"/>
  <c r="G828" i="1" s="1"/>
  <c r="D827" i="1"/>
  <c r="H827" i="1" s="1"/>
  <c r="C827" i="1"/>
  <c r="G827" i="1" s="1"/>
  <c r="D826" i="1"/>
  <c r="H826" i="1" s="1"/>
  <c r="C826" i="1"/>
  <c r="D825" i="1"/>
  <c r="H825" i="1" s="1"/>
  <c r="C825" i="1"/>
  <c r="D824" i="1"/>
  <c r="C824" i="1"/>
  <c r="D823" i="1"/>
  <c r="C823" i="1"/>
  <c r="D822" i="1"/>
  <c r="C822" i="1"/>
  <c r="H822" i="1" s="1"/>
  <c r="D821" i="1"/>
  <c r="C821" i="1"/>
  <c r="H821" i="1" s="1"/>
  <c r="D820" i="1"/>
  <c r="C820" i="1"/>
  <c r="D819" i="1"/>
  <c r="C819" i="1"/>
  <c r="D818" i="1"/>
  <c r="C818" i="1"/>
  <c r="H818" i="1" s="1"/>
  <c r="D817" i="1"/>
  <c r="C817" i="1"/>
  <c r="H817" i="1" s="1"/>
  <c r="D816" i="1"/>
  <c r="C816" i="1"/>
  <c r="H816" i="1" s="1"/>
  <c r="D815" i="1"/>
  <c r="C815" i="1"/>
  <c r="H815" i="1" s="1"/>
  <c r="D814" i="1"/>
  <c r="C814" i="1"/>
  <c r="H814" i="1" s="1"/>
  <c r="D813" i="1"/>
  <c r="C813" i="1"/>
  <c r="H813" i="1" s="1"/>
  <c r="D812" i="1"/>
  <c r="C812" i="1"/>
  <c r="D811" i="1"/>
  <c r="C811" i="1"/>
  <c r="H811" i="1" s="1"/>
  <c r="D810" i="1"/>
  <c r="C810" i="1"/>
  <c r="H810" i="1" s="1"/>
  <c r="D809" i="1"/>
  <c r="C809" i="1"/>
  <c r="H809" i="1" s="1"/>
  <c r="D808" i="1"/>
  <c r="C808" i="1"/>
  <c r="D807" i="1"/>
  <c r="C807" i="1"/>
  <c r="H807" i="1" s="1"/>
  <c r="D806" i="1"/>
  <c r="C806" i="1"/>
  <c r="D805" i="1"/>
  <c r="C805" i="1"/>
  <c r="H805" i="1" s="1"/>
  <c r="D804" i="1"/>
  <c r="C804" i="1"/>
  <c r="D803" i="1"/>
  <c r="C803" i="1"/>
  <c r="D802" i="1"/>
  <c r="C802" i="1"/>
  <c r="D801" i="1"/>
  <c r="C801" i="1"/>
  <c r="H801" i="1" s="1"/>
  <c r="D800" i="1"/>
  <c r="C800" i="1"/>
  <c r="H800" i="1" s="1"/>
  <c r="D799" i="1"/>
  <c r="C799" i="1"/>
  <c r="H799" i="1" s="1"/>
  <c r="D798" i="1"/>
  <c r="C798" i="1"/>
  <c r="D797" i="1"/>
  <c r="C797" i="1"/>
  <c r="H797" i="1" s="1"/>
  <c r="D796" i="1"/>
  <c r="C796" i="1"/>
  <c r="D795" i="1"/>
  <c r="C795" i="1"/>
  <c r="D794" i="1"/>
  <c r="C794" i="1"/>
  <c r="D793" i="1"/>
  <c r="C793" i="1"/>
  <c r="H793" i="1" s="1"/>
  <c r="D792" i="1"/>
  <c r="C792" i="1"/>
  <c r="D791" i="1"/>
  <c r="C791" i="1"/>
  <c r="H791" i="1" s="1"/>
  <c r="D790" i="1"/>
  <c r="C790" i="1"/>
  <c r="D789" i="1"/>
  <c r="C789" i="1"/>
  <c r="H789" i="1" s="1"/>
  <c r="D788" i="1"/>
  <c r="C788" i="1"/>
  <c r="H788" i="1" s="1"/>
  <c r="D787" i="1"/>
  <c r="C787" i="1"/>
  <c r="H787" i="1" s="1"/>
  <c r="D786" i="1"/>
  <c r="C786" i="1"/>
  <c r="H786" i="1" s="1"/>
  <c r="D785" i="1"/>
  <c r="C785" i="1"/>
  <c r="D784" i="1"/>
  <c r="C784" i="1"/>
  <c r="D783" i="1"/>
  <c r="C783" i="1"/>
  <c r="H783" i="1" s="1"/>
  <c r="D782" i="1"/>
  <c r="C782" i="1"/>
  <c r="D781" i="1"/>
  <c r="C781" i="1"/>
  <c r="H781" i="1" s="1"/>
  <c r="D780" i="1"/>
  <c r="C780" i="1"/>
  <c r="D779" i="1"/>
  <c r="C779" i="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H760" i="1" s="1"/>
  <c r="D759" i="1"/>
  <c r="C759" i="1"/>
  <c r="H759" i="1" s="1"/>
  <c r="D758" i="1"/>
  <c r="C758" i="1"/>
  <c r="D757" i="1"/>
  <c r="C757" i="1"/>
  <c r="D756" i="1"/>
  <c r="C756" i="1"/>
  <c r="D755" i="1"/>
  <c r="C755" i="1"/>
  <c r="D754" i="1"/>
  <c r="C754" i="1"/>
  <c r="D753" i="1"/>
  <c r="C753" i="1"/>
  <c r="H753" i="1" s="1"/>
  <c r="D752" i="1"/>
  <c r="C752" i="1"/>
  <c r="D751" i="1"/>
  <c r="C751" i="1"/>
  <c r="H751" i="1" s="1"/>
  <c r="D750" i="1"/>
  <c r="C750" i="1"/>
  <c r="H750" i="1" s="1"/>
  <c r="D749" i="1"/>
  <c r="C749" i="1"/>
  <c r="H749" i="1" s="1"/>
  <c r="D748" i="1"/>
  <c r="C748" i="1"/>
  <c r="D747" i="1"/>
  <c r="C747" i="1"/>
  <c r="D746" i="1"/>
  <c r="C746" i="1"/>
  <c r="D745" i="1"/>
  <c r="C745" i="1"/>
  <c r="H745" i="1" s="1"/>
  <c r="D744" i="1"/>
  <c r="C744" i="1"/>
  <c r="H744" i="1" s="1"/>
  <c r="D743" i="1"/>
  <c r="C743" i="1"/>
  <c r="D742" i="1"/>
  <c r="C742" i="1"/>
  <c r="D741" i="1"/>
  <c r="C741" i="1"/>
  <c r="H741" i="1" s="1"/>
  <c r="D740" i="1"/>
  <c r="C740" i="1"/>
  <c r="H740" i="1" s="1"/>
  <c r="D739" i="1"/>
  <c r="C739" i="1"/>
  <c r="H739" i="1" s="1"/>
  <c r="D738" i="1"/>
  <c r="C738" i="1"/>
  <c r="D737" i="1"/>
  <c r="C737" i="1"/>
  <c r="H737" i="1" s="1"/>
  <c r="D736" i="1"/>
  <c r="C736" i="1"/>
  <c r="H736" i="1" s="1"/>
  <c r="D735" i="1"/>
  <c r="C735" i="1"/>
  <c r="H735" i="1" s="1"/>
  <c r="D734" i="1"/>
  <c r="C734" i="1"/>
  <c r="H734" i="1" s="1"/>
  <c r="D733" i="1"/>
  <c r="C733" i="1"/>
  <c r="H733" i="1" s="1"/>
  <c r="D732" i="1"/>
  <c r="C732" i="1"/>
  <c r="D731" i="1"/>
  <c r="C731" i="1"/>
  <c r="D730" i="1"/>
  <c r="C730" i="1"/>
  <c r="D729" i="1"/>
  <c r="C729" i="1"/>
  <c r="H729" i="1" s="1"/>
  <c r="D728" i="1"/>
  <c r="C728" i="1"/>
  <c r="D727" i="1"/>
  <c r="C727" i="1"/>
  <c r="H727" i="1" s="1"/>
  <c r="D726" i="1"/>
  <c r="C726" i="1"/>
  <c r="D725" i="1"/>
  <c r="C725" i="1"/>
  <c r="H725" i="1" s="1"/>
  <c r="D724" i="1"/>
  <c r="C724" i="1"/>
  <c r="H724" i="1" s="1"/>
  <c r="D723" i="1"/>
  <c r="C723" i="1"/>
  <c r="H723" i="1" s="1"/>
  <c r="D722" i="1"/>
  <c r="C722" i="1"/>
  <c r="D721" i="1"/>
  <c r="C721" i="1"/>
  <c r="H721" i="1" s="1"/>
  <c r="D720" i="1"/>
  <c r="C720" i="1"/>
  <c r="H720" i="1" s="1"/>
  <c r="D719" i="1"/>
  <c r="C719" i="1"/>
  <c r="H719" i="1" s="1"/>
  <c r="D718" i="1"/>
  <c r="C718" i="1"/>
  <c r="H718" i="1" s="1"/>
  <c r="D717" i="1"/>
  <c r="C717" i="1"/>
  <c r="H717" i="1" s="1"/>
  <c r="D716" i="1"/>
  <c r="C716" i="1"/>
  <c r="D715" i="1"/>
  <c r="C715" i="1"/>
  <c r="H715" i="1" s="1"/>
  <c r="D714" i="1"/>
  <c r="C714" i="1"/>
  <c r="D713" i="1"/>
  <c r="C713" i="1"/>
  <c r="H713" i="1" s="1"/>
  <c r="D712" i="1"/>
  <c r="C712" i="1"/>
  <c r="D711" i="1"/>
  <c r="C711" i="1"/>
  <c r="D710" i="1"/>
  <c r="C710" i="1"/>
  <c r="D709" i="1"/>
  <c r="C709" i="1"/>
  <c r="D708" i="1"/>
  <c r="C708" i="1"/>
  <c r="D707" i="1"/>
  <c r="C707" i="1"/>
  <c r="H707" i="1" s="1"/>
  <c r="D706" i="1"/>
  <c r="C706" i="1"/>
  <c r="D705" i="1"/>
  <c r="C705" i="1"/>
  <c r="H705" i="1" s="1"/>
  <c r="D704" i="1"/>
  <c r="C704" i="1"/>
  <c r="H704" i="1" s="1"/>
  <c r="D703" i="1"/>
  <c r="C703" i="1"/>
  <c r="H703" i="1" s="1"/>
  <c r="D702" i="1"/>
  <c r="C702" i="1"/>
  <c r="H702" i="1" s="1"/>
  <c r="D701" i="1"/>
  <c r="C701" i="1"/>
  <c r="H701" i="1" s="1"/>
  <c r="D700" i="1"/>
  <c r="C700" i="1"/>
  <c r="H700" i="1" s="1"/>
  <c r="D699" i="1"/>
  <c r="C699" i="1"/>
  <c r="H699" i="1" s="1"/>
  <c r="D698" i="1"/>
  <c r="C698" i="1"/>
  <c r="D697" i="1"/>
  <c r="C697" i="1"/>
  <c r="H697" i="1" s="1"/>
  <c r="D696" i="1"/>
  <c r="C696" i="1"/>
  <c r="D695" i="1"/>
  <c r="C695" i="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D685" i="1"/>
  <c r="C685" i="1"/>
  <c r="D684" i="1"/>
  <c r="C684" i="1"/>
  <c r="D683" i="1"/>
  <c r="C683" i="1"/>
  <c r="D682" i="1"/>
  <c r="C682" i="1"/>
  <c r="D681" i="1"/>
  <c r="C681" i="1"/>
  <c r="D680" i="1"/>
  <c r="C680" i="1"/>
  <c r="D679" i="1"/>
  <c r="C679" i="1"/>
  <c r="H679" i="1" s="1"/>
  <c r="D678" i="1"/>
  <c r="C678" i="1"/>
  <c r="D677" i="1"/>
  <c r="C677" i="1"/>
  <c r="H677" i="1" s="1"/>
  <c r="D676" i="1"/>
  <c r="C676" i="1"/>
  <c r="D675" i="1"/>
  <c r="C675" i="1"/>
  <c r="H675" i="1" s="1"/>
  <c r="D674" i="1"/>
  <c r="C674" i="1"/>
  <c r="H674" i="1" s="1"/>
  <c r="D673" i="1"/>
  <c r="C673" i="1"/>
  <c r="H673" i="1" s="1"/>
  <c r="D672" i="1"/>
  <c r="C672" i="1"/>
  <c r="D671" i="1"/>
  <c r="C671" i="1"/>
  <c r="H671" i="1" s="1"/>
  <c r="D670" i="1"/>
  <c r="C670" i="1"/>
  <c r="D669" i="1"/>
  <c r="C669" i="1"/>
  <c r="H669" i="1" s="1"/>
  <c r="D668" i="1"/>
  <c r="C668" i="1"/>
  <c r="H668" i="1" s="1"/>
  <c r="D667" i="1"/>
  <c r="C667" i="1"/>
  <c r="H667" i="1" s="1"/>
  <c r="D666" i="1"/>
  <c r="C666" i="1"/>
  <c r="D665" i="1"/>
  <c r="C665" i="1"/>
  <c r="H665" i="1" s="1"/>
  <c r="D664" i="1"/>
  <c r="C664" i="1"/>
  <c r="D663" i="1"/>
  <c r="C663" i="1"/>
  <c r="D662" i="1"/>
  <c r="C662" i="1"/>
  <c r="D661" i="1"/>
  <c r="C661" i="1"/>
  <c r="H661" i="1" s="1"/>
  <c r="D660" i="1"/>
  <c r="C660" i="1"/>
  <c r="D659" i="1"/>
  <c r="C659" i="1"/>
  <c r="H659" i="1" s="1"/>
  <c r="D658" i="1"/>
  <c r="C658" i="1"/>
  <c r="D657" i="1"/>
  <c r="C657" i="1"/>
  <c r="H657" i="1" s="1"/>
  <c r="D656" i="1"/>
  <c r="C656" i="1"/>
  <c r="H656" i="1" s="1"/>
  <c r="D655" i="1"/>
  <c r="C655" i="1"/>
  <c r="H655" i="1" s="1"/>
  <c r="D654" i="1"/>
  <c r="C654" i="1"/>
  <c r="D653" i="1"/>
  <c r="C653" i="1"/>
  <c r="D652" i="1"/>
  <c r="C652" i="1"/>
  <c r="H652" i="1" s="1"/>
  <c r="D651" i="1"/>
  <c r="C651" i="1"/>
  <c r="D650" i="1"/>
  <c r="C650" i="1"/>
  <c r="H650" i="1" s="1"/>
  <c r="D649" i="1"/>
  <c r="C649" i="1"/>
  <c r="D648" i="1"/>
  <c r="C648" i="1"/>
  <c r="D647" i="1"/>
  <c r="C647" i="1"/>
  <c r="D646" i="1"/>
  <c r="C646" i="1"/>
  <c r="H646" i="1" s="1"/>
  <c r="D645" i="1"/>
  <c r="C645" i="1"/>
  <c r="C642" i="1"/>
  <c r="C641" i="1"/>
  <c r="D636" i="1"/>
  <c r="C636" i="1"/>
  <c r="H636" i="1" s="1"/>
  <c r="D635" i="1"/>
  <c r="C635" i="1"/>
  <c r="H635" i="1" s="1"/>
  <c r="D632" i="1"/>
  <c r="C632" i="1"/>
  <c r="D631" i="1"/>
  <c r="C631" i="1"/>
  <c r="H631" i="1" s="1"/>
  <c r="D630" i="1"/>
  <c r="C630" i="1"/>
  <c r="H630" i="1" s="1"/>
  <c r="D629" i="1"/>
  <c r="C629" i="1"/>
  <c r="D628" i="1"/>
  <c r="C628" i="1"/>
  <c r="D627" i="1"/>
  <c r="C627" i="1"/>
  <c r="H627" i="1" s="1"/>
  <c r="D626" i="1"/>
  <c r="C626" i="1"/>
  <c r="D625" i="1"/>
  <c r="C625" i="1"/>
  <c r="D624" i="1"/>
  <c r="C624" i="1"/>
  <c r="D623" i="1"/>
  <c r="C623" i="1"/>
  <c r="H623" i="1" s="1"/>
  <c r="D622" i="1"/>
  <c r="C622" i="1"/>
  <c r="D621" i="1"/>
  <c r="C621" i="1"/>
  <c r="D620" i="1"/>
  <c r="C620" i="1"/>
  <c r="D619" i="1"/>
  <c r="C619" i="1"/>
  <c r="D618" i="1"/>
  <c r="C618" i="1"/>
  <c r="D617" i="1"/>
  <c r="C617" i="1"/>
  <c r="D616" i="1"/>
  <c r="C616" i="1"/>
  <c r="D615" i="1"/>
  <c r="C615" i="1"/>
  <c r="H615" i="1" s="1"/>
  <c r="D614" i="1"/>
  <c r="C614" i="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D604" i="1"/>
  <c r="C604" i="1"/>
  <c r="D603" i="1"/>
  <c r="C603" i="1"/>
  <c r="H603" i="1" s="1"/>
  <c r="D602" i="1"/>
  <c r="C602" i="1"/>
  <c r="H602" i="1" s="1"/>
  <c r="D601" i="1"/>
  <c r="C601" i="1"/>
  <c r="H601" i="1" s="1"/>
  <c r="D600" i="1"/>
  <c r="C600" i="1"/>
  <c r="H600" i="1" s="1"/>
  <c r="D599" i="1"/>
  <c r="C599" i="1"/>
  <c r="H599" i="1" s="1"/>
  <c r="D598" i="1"/>
  <c r="C598" i="1"/>
  <c r="D597" i="1"/>
  <c r="C597" i="1"/>
  <c r="H597" i="1" s="1"/>
  <c r="D596" i="1"/>
  <c r="C596" i="1"/>
  <c r="H596" i="1" s="1"/>
  <c r="D595" i="1"/>
  <c r="C595" i="1"/>
  <c r="H595" i="1" s="1"/>
  <c r="D594" i="1"/>
  <c r="C594" i="1"/>
  <c r="H594" i="1" s="1"/>
  <c r="D593" i="1"/>
  <c r="C593" i="1"/>
  <c r="D592" i="1"/>
  <c r="C592" i="1"/>
  <c r="D591" i="1"/>
  <c r="C591" i="1"/>
  <c r="D590" i="1"/>
  <c r="C590" i="1"/>
  <c r="H590" i="1" s="1"/>
  <c r="D589" i="1"/>
  <c r="C589" i="1"/>
  <c r="D588" i="1"/>
  <c r="C588" i="1"/>
  <c r="H588" i="1" s="1"/>
  <c r="D587" i="1"/>
  <c r="C587" i="1"/>
  <c r="D586" i="1"/>
  <c r="C586" i="1"/>
  <c r="D585" i="1"/>
  <c r="C585" i="1"/>
  <c r="H585" i="1" s="1"/>
  <c r="D584" i="1"/>
  <c r="C584" i="1"/>
  <c r="D583" i="1"/>
  <c r="C583" i="1"/>
  <c r="H583" i="1" s="1"/>
  <c r="D582" i="1"/>
  <c r="C582" i="1"/>
  <c r="D581" i="1"/>
  <c r="C581" i="1"/>
  <c r="D580" i="1"/>
  <c r="C580" i="1"/>
  <c r="D579" i="1"/>
  <c r="C579" i="1"/>
  <c r="H579" i="1" s="1"/>
  <c r="D578" i="1"/>
  <c r="D577" i="1"/>
  <c r="C577" i="1"/>
  <c r="D576" i="1"/>
  <c r="C576" i="1"/>
  <c r="D575" i="1"/>
  <c r="C575" i="1"/>
  <c r="H575" i="1" s="1"/>
  <c r="D574" i="1"/>
  <c r="C574" i="1"/>
  <c r="D573" i="1"/>
  <c r="C573" i="1"/>
  <c r="D572" i="1"/>
  <c r="C572" i="1"/>
  <c r="H572" i="1" s="1"/>
  <c r="D571" i="1"/>
  <c r="C571" i="1"/>
  <c r="D570" i="1"/>
  <c r="C570" i="1"/>
  <c r="D569" i="1"/>
  <c r="C569" i="1"/>
  <c r="H569" i="1" s="1"/>
  <c r="D568" i="1"/>
  <c r="C568" i="1"/>
  <c r="D567" i="1"/>
  <c r="C567" i="1"/>
  <c r="D566" i="1"/>
  <c r="C566" i="1"/>
  <c r="D565" i="1"/>
  <c r="C565" i="1"/>
  <c r="H565" i="1" s="1"/>
  <c r="D564" i="1"/>
  <c r="C564" i="1"/>
  <c r="D563" i="1"/>
  <c r="C563" i="1"/>
  <c r="H563" i="1" s="1"/>
  <c r="D562" i="1"/>
  <c r="C562" i="1"/>
  <c r="H562" i="1" s="1"/>
  <c r="D561" i="1"/>
  <c r="C561" i="1"/>
  <c r="H561" i="1" s="1"/>
  <c r="D560" i="1"/>
  <c r="C560" i="1"/>
  <c r="H560" i="1" s="1"/>
  <c r="D559" i="1"/>
  <c r="C559" i="1"/>
  <c r="H559" i="1" s="1"/>
  <c r="D558" i="1"/>
  <c r="C558" i="1"/>
  <c r="H558" i="1" s="1"/>
  <c r="D557" i="1"/>
  <c r="C557" i="1"/>
  <c r="D556" i="1"/>
  <c r="C556" i="1"/>
  <c r="D555" i="1"/>
  <c r="C555" i="1"/>
  <c r="D554" i="1"/>
  <c r="C554" i="1"/>
  <c r="D553" i="1"/>
  <c r="C553" i="1"/>
  <c r="H553" i="1" s="1"/>
  <c r="D552" i="1"/>
  <c r="C552" i="1"/>
  <c r="H552" i="1" s="1"/>
  <c r="D551" i="1"/>
  <c r="C551" i="1"/>
  <c r="H551" i="1" s="1"/>
  <c r="D550" i="1"/>
  <c r="C550" i="1"/>
  <c r="D549" i="1"/>
  <c r="C549" i="1"/>
  <c r="H549" i="1" s="1"/>
  <c r="D548" i="1"/>
  <c r="C548" i="1"/>
  <c r="H548" i="1" s="1"/>
  <c r="D547" i="1"/>
  <c r="C547" i="1"/>
  <c r="H547" i="1" s="1"/>
  <c r="D546" i="1"/>
  <c r="C546" i="1"/>
  <c r="H546" i="1" s="1"/>
  <c r="D545" i="1"/>
  <c r="C545" i="1"/>
  <c r="H545" i="1" s="1"/>
  <c r="C544" i="1"/>
  <c r="D543" i="1"/>
  <c r="C543" i="1"/>
  <c r="H543" i="1" s="1"/>
  <c r="D542" i="1"/>
  <c r="C542" i="1"/>
  <c r="D541" i="1"/>
  <c r="C541" i="1"/>
  <c r="H541" i="1" s="1"/>
  <c r="D540" i="1"/>
  <c r="C540" i="1"/>
  <c r="D539" i="1"/>
  <c r="C539" i="1"/>
  <c r="H539" i="1" s="1"/>
  <c r="D538" i="1"/>
  <c r="C538" i="1"/>
  <c r="D537" i="1"/>
  <c r="C537" i="1"/>
  <c r="H537" i="1" s="1"/>
  <c r="D536" i="1"/>
  <c r="C536" i="1"/>
  <c r="H536" i="1" s="1"/>
  <c r="D535" i="1"/>
  <c r="C535" i="1"/>
  <c r="D534" i="1"/>
  <c r="C534" i="1"/>
  <c r="H534" i="1" s="1"/>
  <c r="D533" i="1"/>
  <c r="C533" i="1"/>
  <c r="D532" i="1"/>
  <c r="C532" i="1"/>
  <c r="D531" i="1"/>
  <c r="C531" i="1"/>
  <c r="H531" i="1" s="1"/>
  <c r="D528" i="1"/>
  <c r="C528" i="1"/>
  <c r="D527" i="1"/>
  <c r="C527" i="1"/>
  <c r="H527" i="1" s="1"/>
  <c r="D526" i="1"/>
  <c r="C526" i="1"/>
  <c r="H526" i="1" s="1"/>
  <c r="D525" i="1"/>
  <c r="C525" i="1"/>
  <c r="D524" i="1"/>
  <c r="C524" i="1"/>
  <c r="D523" i="1"/>
  <c r="C523" i="1"/>
  <c r="H523" i="1" s="1"/>
  <c r="D522" i="1"/>
  <c r="C522" i="1"/>
  <c r="D521" i="1"/>
  <c r="C521" i="1"/>
  <c r="D520" i="1"/>
  <c r="C520" i="1"/>
  <c r="D519" i="1"/>
  <c r="C519" i="1"/>
  <c r="D518" i="1"/>
  <c r="C518" i="1"/>
  <c r="D517" i="1"/>
  <c r="C517" i="1"/>
  <c r="H517" i="1" s="1"/>
  <c r="D516" i="1"/>
  <c r="D515" i="1"/>
  <c r="C515" i="1"/>
  <c r="D514" i="1"/>
  <c r="C514" i="1"/>
  <c r="H514" i="1" s="1"/>
  <c r="D513" i="1"/>
  <c r="C513" i="1"/>
  <c r="D512" i="1"/>
  <c r="C512" i="1"/>
  <c r="D511" i="1"/>
  <c r="C511" i="1"/>
  <c r="H511" i="1" s="1"/>
  <c r="D510" i="1"/>
  <c r="C510" i="1"/>
  <c r="H510" i="1" s="1"/>
  <c r="D509" i="1"/>
  <c r="C509" i="1"/>
  <c r="H509" i="1" s="1"/>
  <c r="D508" i="1"/>
  <c r="C508" i="1"/>
  <c r="D507" i="1"/>
  <c r="C507" i="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D484" i="1"/>
  <c r="C484" i="1"/>
  <c r="D483" i="1"/>
  <c r="C483" i="1"/>
  <c r="D482" i="1"/>
  <c r="C482" i="1"/>
  <c r="H482" i="1" s="1"/>
  <c r="D481" i="1"/>
  <c r="C481" i="1"/>
  <c r="D480" i="1"/>
  <c r="C480" i="1"/>
  <c r="D479" i="1"/>
  <c r="C479" i="1"/>
  <c r="H479" i="1" s="1"/>
  <c r="D478" i="1"/>
  <c r="C478" i="1"/>
  <c r="H478" i="1" s="1"/>
  <c r="D477" i="1"/>
  <c r="C477" i="1"/>
  <c r="D476" i="1"/>
  <c r="C476" i="1"/>
  <c r="D475" i="1"/>
  <c r="C475" i="1"/>
  <c r="D474" i="1"/>
  <c r="C474" i="1"/>
  <c r="H474" i="1" s="1"/>
  <c r="D473" i="1"/>
  <c r="C473" i="1"/>
  <c r="H473" i="1" s="1"/>
  <c r="D472" i="1"/>
  <c r="C472" i="1"/>
  <c r="D471" i="1"/>
  <c r="C471" i="1"/>
  <c r="H471" i="1" s="1"/>
  <c r="D470" i="1"/>
  <c r="C470" i="1"/>
  <c r="H470" i="1" s="1"/>
  <c r="D469" i="1"/>
  <c r="C469" i="1"/>
  <c r="D468" i="1"/>
  <c r="C468" i="1"/>
  <c r="D467" i="1"/>
  <c r="C467" i="1"/>
  <c r="D466" i="1"/>
  <c r="C466" i="1"/>
  <c r="D465" i="1"/>
  <c r="C465" i="1"/>
  <c r="D464" i="1"/>
  <c r="C464" i="1"/>
  <c r="D463" i="1"/>
  <c r="C463" i="1"/>
  <c r="D462" i="1"/>
  <c r="C462" i="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D452" i="1"/>
  <c r="C452" i="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C422" i="1"/>
  <c r="C421" i="1"/>
  <c r="D416" i="1"/>
  <c r="C416" i="1"/>
  <c r="D415" i="1"/>
  <c r="C415" i="1"/>
  <c r="H415" i="1" s="1"/>
  <c r="D414" i="1"/>
  <c r="C414" i="1"/>
  <c r="H414" i="1" s="1"/>
  <c r="D411" i="1"/>
  <c r="C411" i="1"/>
  <c r="D410" i="1"/>
  <c r="C410" i="1"/>
  <c r="D409" i="1"/>
  <c r="C409" i="1"/>
  <c r="D408" i="1"/>
  <c r="C408" i="1"/>
  <c r="D407" i="1"/>
  <c r="C407" i="1"/>
  <c r="H407" i="1" s="1"/>
  <c r="D406" i="1"/>
  <c r="C406" i="1"/>
  <c r="D405" i="1"/>
  <c r="C405" i="1"/>
  <c r="H405" i="1" s="1"/>
  <c r="D404" i="1"/>
  <c r="C404" i="1"/>
  <c r="D403" i="1"/>
  <c r="C403" i="1"/>
  <c r="D402" i="1"/>
  <c r="C402" i="1"/>
  <c r="H402" i="1" s="1"/>
  <c r="D401" i="1"/>
  <c r="C401" i="1"/>
  <c r="H401" i="1" s="1"/>
  <c r="D400" i="1"/>
  <c r="C400" i="1"/>
  <c r="D399" i="1"/>
  <c r="C399" i="1"/>
  <c r="D398" i="1"/>
  <c r="C398" i="1"/>
  <c r="D397" i="1"/>
  <c r="C397" i="1"/>
  <c r="D396" i="1"/>
  <c r="C396" i="1"/>
  <c r="H396" i="1" s="1"/>
  <c r="D395" i="1"/>
  <c r="C395" i="1"/>
  <c r="D394" i="1"/>
  <c r="C394" i="1"/>
  <c r="D393" i="1"/>
  <c r="C393" i="1"/>
  <c r="H393" i="1" s="1"/>
  <c r="D392" i="1"/>
  <c r="C392" i="1"/>
  <c r="D391" i="1"/>
  <c r="C391" i="1"/>
  <c r="D390" i="1"/>
  <c r="C390" i="1"/>
  <c r="D389" i="1"/>
  <c r="C389" i="1"/>
  <c r="D388" i="1"/>
  <c r="C388" i="1"/>
  <c r="H388" i="1" s="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H374" i="1" s="1"/>
  <c r="D373" i="1"/>
  <c r="C373" i="1"/>
  <c r="D372" i="1"/>
  <c r="C372" i="1"/>
  <c r="D371" i="1"/>
  <c r="C371" i="1"/>
  <c r="D370" i="1"/>
  <c r="C370" i="1"/>
  <c r="D369" i="1"/>
  <c r="C369" i="1"/>
  <c r="H369" i="1" s="1"/>
  <c r="D368" i="1"/>
  <c r="D367" i="1"/>
  <c r="C367" i="1"/>
  <c r="D366" i="1"/>
  <c r="C366" i="1"/>
  <c r="D365" i="1"/>
  <c r="C365" i="1"/>
  <c r="D364" i="1"/>
  <c r="C364" i="1"/>
  <c r="D363" i="1"/>
  <c r="C363" i="1"/>
  <c r="D362" i="1"/>
  <c r="C362" i="1"/>
  <c r="D361" i="1"/>
  <c r="C361" i="1"/>
  <c r="D360" i="1"/>
  <c r="C360" i="1"/>
  <c r="D359" i="1"/>
  <c r="C359" i="1"/>
  <c r="D358" i="1"/>
  <c r="C358" i="1"/>
  <c r="D357" i="1"/>
  <c r="C357" i="1"/>
  <c r="H357" i="1" s="1"/>
  <c r="D354" i="1"/>
  <c r="C354" i="1"/>
  <c r="D353" i="1"/>
  <c r="C353" i="1"/>
  <c r="D352" i="1"/>
  <c r="C352" i="1"/>
  <c r="D351" i="1"/>
  <c r="C351" i="1"/>
  <c r="D350" i="1"/>
  <c r="C350" i="1"/>
  <c r="H350" i="1" s="1"/>
  <c r="D349" i="1"/>
  <c r="C349" i="1"/>
  <c r="H349" i="1" s="1"/>
  <c r="D348" i="1"/>
  <c r="C348" i="1"/>
  <c r="D347" i="1"/>
  <c r="C347" i="1"/>
  <c r="D346" i="1"/>
  <c r="C346" i="1"/>
  <c r="D345" i="1"/>
  <c r="C345" i="1"/>
  <c r="D344" i="1"/>
  <c r="C344" i="1"/>
  <c r="D343" i="1"/>
  <c r="C343" i="1"/>
  <c r="H343" i="1" s="1"/>
  <c r="D342" i="1"/>
  <c r="C342" i="1"/>
  <c r="D341" i="1"/>
  <c r="C341" i="1"/>
  <c r="H341" i="1" s="1"/>
  <c r="D340" i="1"/>
  <c r="C340" i="1"/>
  <c r="D339" i="1"/>
  <c r="C339" i="1"/>
  <c r="D338" i="1"/>
  <c r="C338" i="1"/>
  <c r="D337" i="1"/>
  <c r="C337" i="1"/>
  <c r="D336" i="1"/>
  <c r="C336" i="1"/>
  <c r="D335" i="1"/>
  <c r="C335" i="1"/>
  <c r="D334" i="1"/>
  <c r="C334" i="1"/>
  <c r="D333" i="1"/>
  <c r="C333" i="1"/>
  <c r="D332" i="1"/>
  <c r="C332" i="1"/>
  <c r="D331" i="1"/>
  <c r="C331" i="1"/>
  <c r="H331" i="1" s="1"/>
  <c r="D330" i="1"/>
  <c r="C330" i="1"/>
  <c r="D329" i="1"/>
  <c r="C329" i="1"/>
  <c r="D328" i="1"/>
  <c r="C328" i="1"/>
  <c r="D327" i="1"/>
  <c r="C327" i="1"/>
  <c r="D326" i="1"/>
  <c r="C326" i="1"/>
  <c r="D325" i="1"/>
  <c r="C325" i="1"/>
  <c r="D324" i="1"/>
  <c r="C324" i="1"/>
  <c r="D323" i="1"/>
  <c r="C323" i="1"/>
  <c r="D322" i="1"/>
  <c r="C322" i="1"/>
  <c r="H322" i="1" s="1"/>
  <c r="D321" i="1"/>
  <c r="C321" i="1"/>
  <c r="D320" i="1"/>
  <c r="C320" i="1"/>
  <c r="D319" i="1"/>
  <c r="C319" i="1"/>
  <c r="H319" i="1" s="1"/>
  <c r="D318" i="1"/>
  <c r="C318" i="1"/>
  <c r="D317" i="1"/>
  <c r="C317" i="1"/>
  <c r="D316" i="1"/>
  <c r="D315" i="1"/>
  <c r="C315" i="1"/>
  <c r="H315" i="1" s="1"/>
  <c r="D314" i="1"/>
  <c r="C314" i="1"/>
  <c r="H314" i="1" s="1"/>
  <c r="D313" i="1"/>
  <c r="C313" i="1"/>
  <c r="H313" i="1" s="1"/>
  <c r="D312" i="1"/>
  <c r="C312" i="1"/>
  <c r="H312" i="1" s="1"/>
  <c r="D311" i="1"/>
  <c r="C311" i="1"/>
  <c r="D310" i="1"/>
  <c r="C310" i="1"/>
  <c r="D309" i="1"/>
  <c r="C309" i="1"/>
  <c r="H309" i="1" s="1"/>
  <c r="D308" i="1"/>
  <c r="C308" i="1"/>
  <c r="D307" i="1"/>
  <c r="C307" i="1"/>
  <c r="D306" i="1"/>
  <c r="H306" i="1" s="1"/>
  <c r="C306" i="1"/>
  <c r="D305" i="1"/>
  <c r="H305" i="1" s="1"/>
  <c r="C305" i="1"/>
  <c r="D302" i="1"/>
  <c r="H302" i="1" s="1"/>
  <c r="C302" i="1"/>
  <c r="D301" i="1"/>
  <c r="H301" i="1" s="1"/>
  <c r="C301" i="1"/>
  <c r="D300" i="1"/>
  <c r="C300" i="1"/>
  <c r="D299" i="1"/>
  <c r="H299" i="1" s="1"/>
  <c r="C299" i="1"/>
  <c r="G299" i="1" s="1"/>
  <c r="D298" i="1"/>
  <c r="H298" i="1" s="1"/>
  <c r="C298" i="1"/>
  <c r="D294" i="1"/>
  <c r="C294" i="1"/>
  <c r="D293" i="1"/>
  <c r="C293" i="1"/>
  <c r="H293" i="1" s="1"/>
  <c r="D292" i="1"/>
  <c r="C292" i="1"/>
  <c r="H292" i="1" s="1"/>
  <c r="D291" i="1"/>
  <c r="C291" i="1"/>
  <c r="H291" i="1" s="1"/>
  <c r="D290" i="1"/>
  <c r="C290" i="1"/>
  <c r="D289" i="1"/>
  <c r="C289" i="1"/>
  <c r="H289" i="1" s="1"/>
  <c r="D288" i="1"/>
  <c r="H288" i="1" s="1"/>
  <c r="C288" i="1"/>
  <c r="G288" i="1" s="1"/>
  <c r="D287" i="1"/>
  <c r="H287" i="1" s="1"/>
  <c r="C287" i="1"/>
  <c r="G287" i="1" s="1"/>
  <c r="D286" i="1"/>
  <c r="H286" i="1" s="1"/>
  <c r="C286" i="1"/>
  <c r="G286" i="1" s="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H267" i="1" s="1"/>
  <c r="C267" i="1"/>
  <c r="G267" i="1" s="1"/>
  <c r="D266" i="1"/>
  <c r="H266" i="1" s="1"/>
  <c r="C266" i="1"/>
  <c r="D265" i="1"/>
  <c r="H265" i="1" s="1"/>
  <c r="C265" i="1"/>
  <c r="D264" i="1"/>
  <c r="H264" i="1" s="1"/>
  <c r="C264" i="1"/>
  <c r="D263" i="1"/>
  <c r="H263" i="1" s="1"/>
  <c r="C263" i="1"/>
  <c r="D262" i="1"/>
  <c r="C262" i="1"/>
  <c r="D261" i="1"/>
  <c r="C261" i="1"/>
  <c r="D260" i="1"/>
  <c r="C260" i="1"/>
  <c r="D259" i="1"/>
  <c r="C259" i="1"/>
  <c r="D257" i="1"/>
  <c r="C257" i="1"/>
  <c r="D256" i="1"/>
  <c r="C256" i="1"/>
  <c r="D255" i="1"/>
  <c r="C255" i="1"/>
  <c r="D254" i="1"/>
  <c r="C254" i="1"/>
  <c r="D253" i="1"/>
  <c r="C253" i="1"/>
  <c r="H253" i="1" s="1"/>
  <c r="D252" i="1"/>
  <c r="C252" i="1"/>
  <c r="H252" i="1" s="1"/>
  <c r="D251" i="1"/>
  <c r="C251" i="1"/>
  <c r="H251" i="1" s="1"/>
  <c r="D250" i="1"/>
  <c r="C250" i="1"/>
  <c r="H250" i="1" s="1"/>
  <c r="D249" i="1"/>
  <c r="C249" i="1"/>
  <c r="D248" i="1"/>
  <c r="C248" i="1"/>
  <c r="D247" i="1"/>
  <c r="C247" i="1"/>
  <c r="H247" i="1" s="1"/>
  <c r="D246" i="1"/>
  <c r="C246" i="1"/>
  <c r="H246" i="1" s="1"/>
  <c r="D245" i="1"/>
  <c r="C245" i="1"/>
  <c r="H245" i="1" s="1"/>
  <c r="D244" i="1"/>
  <c r="C244" i="1"/>
  <c r="D243" i="1"/>
  <c r="C243" i="1"/>
  <c r="D242" i="1"/>
  <c r="C242" i="1"/>
  <c r="H242" i="1" s="1"/>
  <c r="D241" i="1"/>
  <c r="H241" i="1" s="1"/>
  <c r="C241" i="1"/>
  <c r="G241" i="1" s="1"/>
  <c r="D240" i="1"/>
  <c r="H240" i="1" s="1"/>
  <c r="C240" i="1"/>
  <c r="D239" i="1"/>
  <c r="H239" i="1" s="1"/>
  <c r="C239" i="1"/>
  <c r="D238" i="1"/>
  <c r="H238" i="1" s="1"/>
  <c r="C238" i="1"/>
  <c r="D237" i="1"/>
  <c r="H237" i="1" s="1"/>
  <c r="C237" i="1"/>
  <c r="G237" i="1" s="1"/>
  <c r="D236" i="1"/>
  <c r="H236" i="1" s="1"/>
  <c r="C236" i="1"/>
  <c r="D235" i="1"/>
  <c r="H235" i="1" s="1"/>
  <c r="C235" i="1"/>
  <c r="G235" i="1" s="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G224" i="1" s="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G216" i="1" s="1"/>
  <c r="D215" i="1"/>
  <c r="H215" i="1" s="1"/>
  <c r="C215" i="1"/>
  <c r="D214" i="1"/>
  <c r="H214" i="1" s="1"/>
  <c r="C214" i="1"/>
  <c r="D213" i="1"/>
  <c r="H213" i="1" s="1"/>
  <c r="C213" i="1"/>
  <c r="D212" i="1"/>
  <c r="H212" i="1" s="1"/>
  <c r="C212" i="1"/>
  <c r="D211" i="1"/>
  <c r="H211" i="1" s="1"/>
  <c r="C211" i="1"/>
  <c r="G211" i="1" s="1"/>
  <c r="D210" i="1"/>
  <c r="H210" i="1" s="1"/>
  <c r="C210" i="1"/>
  <c r="D209" i="1"/>
  <c r="H209" i="1" s="1"/>
  <c r="C209" i="1"/>
  <c r="D208" i="1"/>
  <c r="H208" i="1" s="1"/>
  <c r="C208" i="1"/>
  <c r="D207" i="1"/>
  <c r="H207" i="1" s="1"/>
  <c r="C207" i="1"/>
  <c r="D206" i="1"/>
  <c r="H206" i="1" s="1"/>
  <c r="C206" i="1"/>
  <c r="D205" i="1"/>
  <c r="H205" i="1" s="1"/>
  <c r="C205" i="1"/>
  <c r="C204" i="1"/>
  <c r="D203" i="1"/>
  <c r="H203" i="1" s="1"/>
  <c r="C203" i="1"/>
  <c r="D202" i="1"/>
  <c r="H202" i="1" s="1"/>
  <c r="C202" i="1"/>
  <c r="G202" i="1" s="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G192" i="1" s="1"/>
  <c r="D191" i="1"/>
  <c r="H191" i="1" s="1"/>
  <c r="C191" i="1"/>
  <c r="C190" i="1"/>
  <c r="D189" i="1"/>
  <c r="H189" i="1" s="1"/>
  <c r="C189" i="1"/>
  <c r="G189" i="1" s="1"/>
  <c r="D188" i="1"/>
  <c r="H188" i="1" s="1"/>
  <c r="C188" i="1"/>
  <c r="D187" i="1"/>
  <c r="H187" i="1" s="1"/>
  <c r="C187" i="1"/>
  <c r="D186" i="1"/>
  <c r="H186" i="1" s="1"/>
  <c r="C186" i="1"/>
  <c r="D185" i="1"/>
  <c r="H185" i="1" s="1"/>
  <c r="C185" i="1"/>
  <c r="D184" i="1"/>
  <c r="H184" i="1" s="1"/>
  <c r="C184" i="1"/>
  <c r="D183" i="1"/>
  <c r="H183" i="1" s="1"/>
  <c r="C183" i="1"/>
  <c r="G183" i="1" s="1"/>
  <c r="D182" i="1"/>
  <c r="H182" i="1" s="1"/>
  <c r="C182" i="1"/>
  <c r="D181" i="1"/>
  <c r="H181" i="1" s="1"/>
  <c r="C181" i="1"/>
  <c r="G181" i="1" s="1"/>
  <c r="D180" i="1"/>
  <c r="H180" i="1" s="1"/>
  <c r="C180" i="1"/>
  <c r="G180" i="1" s="1"/>
  <c r="D179" i="1"/>
  <c r="H179" i="1" s="1"/>
  <c r="C179" i="1"/>
  <c r="G179" i="1" s="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G163" i="1" s="1"/>
  <c r="D162" i="1"/>
  <c r="H162" i="1" s="1"/>
  <c r="C162" i="1"/>
  <c r="D161" i="1"/>
  <c r="H161" i="1" s="1"/>
  <c r="C161" i="1"/>
  <c r="C160" i="1"/>
  <c r="D159" i="1"/>
  <c r="H159" i="1" s="1"/>
  <c r="C159" i="1"/>
  <c r="D158" i="1"/>
  <c r="H158" i="1" s="1"/>
  <c r="C158" i="1"/>
  <c r="D157" i="1"/>
  <c r="H157" i="1" s="1"/>
  <c r="C157" i="1"/>
  <c r="H156" i="1"/>
  <c r="D156" i="1"/>
  <c r="C156" i="1"/>
  <c r="G156" i="1" s="1"/>
  <c r="D155" i="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G135" i="1" s="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G113" i="1" s="1"/>
  <c r="D112" i="1"/>
  <c r="H112" i="1" s="1"/>
  <c r="C112" i="1"/>
  <c r="D111" i="1"/>
  <c r="H111" i="1" s="1"/>
  <c r="C111" i="1"/>
  <c r="D110" i="1"/>
  <c r="H110" i="1" s="1"/>
  <c r="C110" i="1"/>
  <c r="D109" i="1"/>
  <c r="H109" i="1" s="1"/>
  <c r="C109" i="1"/>
  <c r="D108" i="1"/>
  <c r="H108" i="1" s="1"/>
  <c r="C108" i="1"/>
  <c r="D107" i="1"/>
  <c r="H107" i="1" s="1"/>
  <c r="C107" i="1"/>
  <c r="G107" i="1" s="1"/>
  <c r="D106" i="1"/>
  <c r="H106" i="1" s="1"/>
  <c r="C106" i="1"/>
  <c r="D105" i="1"/>
  <c r="H105" i="1" s="1"/>
  <c r="C105" i="1"/>
  <c r="D104" i="1"/>
  <c r="H104" i="1" s="1"/>
  <c r="C104" i="1"/>
  <c r="D103" i="1"/>
  <c r="H103" i="1" s="1"/>
  <c r="C103" i="1"/>
  <c r="C102" i="1"/>
  <c r="D101" i="1"/>
  <c r="H101" i="1" s="1"/>
  <c r="C101" i="1"/>
  <c r="G101" i="1" s="1"/>
  <c r="D100" i="1"/>
  <c r="H100" i="1" s="1"/>
  <c r="C100" i="1"/>
  <c r="D99" i="1"/>
  <c r="H99" i="1" s="1"/>
  <c r="C99" i="1"/>
  <c r="G99" i="1" s="1"/>
  <c r="D98" i="1"/>
  <c r="H98" i="1" s="1"/>
  <c r="C98" i="1"/>
  <c r="D97" i="1"/>
  <c r="H97" i="1" s="1"/>
  <c r="C97" i="1"/>
  <c r="D96" i="1"/>
  <c r="H96" i="1" s="1"/>
  <c r="C96" i="1"/>
  <c r="D95" i="1"/>
  <c r="H95" i="1" s="1"/>
  <c r="C95" i="1"/>
  <c r="D94" i="1"/>
  <c r="H94" i="1" s="1"/>
  <c r="C94" i="1"/>
  <c r="D93" i="1"/>
  <c r="H93" i="1" s="1"/>
  <c r="C93" i="1"/>
  <c r="G93" i="1" s="1"/>
  <c r="D92" i="1"/>
  <c r="H92" i="1" s="1"/>
  <c r="C92" i="1"/>
  <c r="D91" i="1"/>
  <c r="H91" i="1" s="1"/>
  <c r="C91" i="1"/>
  <c r="D90" i="1"/>
  <c r="H90" i="1" s="1"/>
  <c r="C90" i="1"/>
  <c r="G90" i="1" s="1"/>
  <c r="H89" i="1"/>
  <c r="D89" i="1"/>
  <c r="C89" i="1"/>
  <c r="G89" i="1" s="1"/>
  <c r="D88" i="1"/>
  <c r="H88" i="1" s="1"/>
  <c r="C88" i="1"/>
  <c r="D87" i="1"/>
  <c r="H87" i="1" s="1"/>
  <c r="C87" i="1"/>
  <c r="D86" i="1"/>
  <c r="H86" i="1" s="1"/>
  <c r="C86" i="1"/>
  <c r="G86" i="1" s="1"/>
  <c r="D85" i="1"/>
  <c r="H85" i="1" s="1"/>
  <c r="C85" i="1"/>
  <c r="D84" i="1"/>
  <c r="H84" i="1" s="1"/>
  <c r="C84" i="1"/>
  <c r="D83" i="1"/>
  <c r="H83" i="1" s="1"/>
  <c r="C83" i="1"/>
  <c r="D82" i="1"/>
  <c r="H82" i="1" s="1"/>
  <c r="C82" i="1"/>
  <c r="D81" i="1"/>
  <c r="H81" i="1" s="1"/>
  <c r="C81" i="1"/>
  <c r="G81" i="1" s="1"/>
  <c r="D80" i="1"/>
  <c r="H80" i="1" s="1"/>
  <c r="C80" i="1"/>
  <c r="D79" i="1"/>
  <c r="H79" i="1" s="1"/>
  <c r="C79" i="1"/>
  <c r="C78" i="1"/>
  <c r="D77" i="1"/>
  <c r="H77" i="1" s="1"/>
  <c r="C77" i="1"/>
  <c r="D76" i="1"/>
  <c r="H76" i="1" s="1"/>
  <c r="C76" i="1"/>
  <c r="D75" i="1"/>
  <c r="H75" i="1" s="1"/>
  <c r="C75" i="1"/>
  <c r="D74" i="1"/>
  <c r="H74" i="1" s="1"/>
  <c r="C74" i="1"/>
  <c r="D73" i="1"/>
  <c r="H73" i="1" s="1"/>
  <c r="C73" i="1"/>
  <c r="D72" i="1"/>
  <c r="H72" i="1" s="1"/>
  <c r="C72" i="1"/>
  <c r="G72" i="1" s="1"/>
  <c r="D71" i="1"/>
  <c r="H71" i="1" s="1"/>
  <c r="C71" i="1"/>
  <c r="H70" i="1"/>
  <c r="D70" i="1"/>
  <c r="C70" i="1"/>
  <c r="G70" i="1" s="1"/>
  <c r="D69" i="1"/>
  <c r="H69" i="1" s="1"/>
  <c r="C69" i="1"/>
  <c r="G69" i="1" s="1"/>
  <c r="D68" i="1"/>
  <c r="H68" i="1" s="1"/>
  <c r="C68" i="1"/>
  <c r="G68" i="1" s="1"/>
  <c r="D67" i="1"/>
  <c r="H67" i="1" s="1"/>
  <c r="C67" i="1"/>
  <c r="D66" i="1"/>
  <c r="H66" i="1" s="1"/>
  <c r="C66" i="1"/>
  <c r="G66" i="1" s="1"/>
  <c r="D65" i="1"/>
  <c r="H65" i="1" s="1"/>
  <c r="C65" i="1"/>
  <c r="G65" i="1" s="1"/>
  <c r="D64" i="1"/>
  <c r="H64" i="1" s="1"/>
  <c r="C64" i="1"/>
  <c r="D63" i="1"/>
  <c r="H63" i="1" s="1"/>
  <c r="C63" i="1"/>
  <c r="D62" i="1"/>
  <c r="H62" i="1" s="1"/>
  <c r="C62" i="1"/>
  <c r="D61" i="1"/>
  <c r="H61" i="1" s="1"/>
  <c r="C61" i="1"/>
  <c r="D60" i="1"/>
  <c r="H60" i="1" s="1"/>
  <c r="C60" i="1"/>
  <c r="D59" i="1"/>
  <c r="H59" i="1" s="1"/>
  <c r="C59" i="1"/>
  <c r="D58" i="1"/>
  <c r="H58" i="1" s="1"/>
  <c r="C58" i="1"/>
  <c r="G58" i="1" s="1"/>
  <c r="H57" i="1"/>
  <c r="D57" i="1"/>
  <c r="C57" i="1"/>
  <c r="G57" i="1" s="1"/>
  <c r="D56" i="1"/>
  <c r="H56" i="1" s="1"/>
  <c r="C56" i="1"/>
  <c r="D55" i="1"/>
  <c r="H55" i="1" s="1"/>
  <c r="C55" i="1"/>
  <c r="G55" i="1" s="1"/>
  <c r="D54" i="1"/>
  <c r="H54" i="1" s="1"/>
  <c r="C54" i="1"/>
  <c r="D53" i="1"/>
  <c r="H53" i="1" s="1"/>
  <c r="C53" i="1"/>
  <c r="G53" i="1" s="1"/>
  <c r="D52" i="1"/>
  <c r="H52" i="1" s="1"/>
  <c r="C52" i="1"/>
  <c r="D51" i="1"/>
  <c r="H51" i="1" s="1"/>
  <c r="C51" i="1"/>
  <c r="D50" i="1"/>
  <c r="H50" i="1" s="1"/>
  <c r="C50" i="1"/>
  <c r="D49" i="1"/>
  <c r="H49" i="1" s="1"/>
  <c r="C49" i="1"/>
  <c r="D48" i="1"/>
  <c r="H48" i="1" s="1"/>
  <c r="C48" i="1"/>
  <c r="G48" i="1" s="1"/>
  <c r="D47" i="1"/>
  <c r="H47" i="1" s="1"/>
  <c r="C47" i="1"/>
  <c r="D46" i="1"/>
  <c r="H46" i="1" s="1"/>
  <c r="C46" i="1"/>
  <c r="C45" i="1"/>
  <c r="D44" i="1"/>
  <c r="H44" i="1" s="1"/>
  <c r="C44" i="1"/>
  <c r="G44" i="1" s="1"/>
  <c r="D43" i="1"/>
  <c r="H43" i="1" s="1"/>
  <c r="C43" i="1"/>
  <c r="G43" i="1" s="1"/>
  <c r="D42" i="1"/>
  <c r="H42" i="1" s="1"/>
  <c r="C42" i="1"/>
  <c r="D41" i="1"/>
  <c r="H41" i="1" s="1"/>
  <c r="C41" i="1"/>
  <c r="D40" i="1"/>
  <c r="H40" i="1" s="1"/>
  <c r="C40" i="1"/>
  <c r="D39" i="1"/>
  <c r="H39" i="1" s="1"/>
  <c r="C39" i="1"/>
  <c r="D38" i="1"/>
  <c r="H38" i="1" s="1"/>
  <c r="C38" i="1"/>
  <c r="G38" i="1" s="1"/>
  <c r="D37" i="1"/>
  <c r="H37" i="1" s="1"/>
  <c r="C37" i="1"/>
  <c r="D36" i="1"/>
  <c r="H36" i="1" s="1"/>
  <c r="C36" i="1"/>
  <c r="D35" i="1"/>
  <c r="H35" i="1" s="1"/>
  <c r="C35" i="1"/>
  <c r="D34" i="1"/>
  <c r="H34" i="1" s="1"/>
  <c r="C34" i="1"/>
  <c r="D33" i="1"/>
  <c r="H33" i="1" s="1"/>
  <c r="C33" i="1"/>
  <c r="G33" i="1" s="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G23" i="1" s="1"/>
  <c r="D22" i="1"/>
  <c r="H22" i="1" s="1"/>
  <c r="C22" i="1"/>
  <c r="D21" i="1"/>
  <c r="H21" i="1" s="1"/>
  <c r="C21" i="1"/>
  <c r="D20" i="1"/>
  <c r="H20" i="1" s="1"/>
  <c r="C20" i="1"/>
  <c r="G20" i="1" s="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G8" i="1" s="1"/>
  <c r="D7" i="1"/>
  <c r="H7" i="1" s="1"/>
  <c r="C7" i="1"/>
  <c r="G7" i="1" s="1"/>
  <c r="D6" i="1"/>
  <c r="H6" i="1" s="1"/>
  <c r="C6" i="1"/>
  <c r="D5" i="1"/>
  <c r="H5" i="1" s="1"/>
  <c r="C5" i="1"/>
  <c r="D4" i="1"/>
  <c r="H4" i="1" s="1"/>
  <c r="C4" i="1"/>
  <c r="G1258" i="1" l="1"/>
  <c r="G298" i="1"/>
  <c r="G1683" i="1"/>
  <c r="C1681" i="1"/>
  <c r="H1602" i="1"/>
  <c r="G1602" i="1"/>
  <c r="G1604" i="1"/>
  <c r="G1594" i="1"/>
  <c r="G1590" i="1"/>
  <c r="G1588" i="1"/>
  <c r="C1585" i="1"/>
  <c r="G1585" i="1" s="1"/>
  <c r="G300" i="1"/>
  <c r="F428" i="4"/>
  <c r="H300" i="1"/>
  <c r="G1262" i="1"/>
  <c r="E255" i="5"/>
  <c r="D1259" i="1" s="1"/>
  <c r="G1259" i="1" s="1"/>
  <c r="G1260" i="1"/>
  <c r="G1261" i="1"/>
  <c r="G1264" i="1"/>
  <c r="G1266" i="1"/>
  <c r="D1281" i="1"/>
  <c r="G1281" i="1" s="1"/>
  <c r="F277" i="5"/>
  <c r="D274" i="5"/>
  <c r="D1182" i="1"/>
  <c r="G1182" i="1" s="1"/>
  <c r="G1306" i="1"/>
  <c r="G1309" i="1"/>
  <c r="G1308" i="1"/>
  <c r="G1305" i="1"/>
  <c r="G1303" i="1"/>
  <c r="H1339" i="1"/>
  <c r="H1345" i="1"/>
  <c r="H1344" i="1"/>
  <c r="H1343" i="1"/>
  <c r="H1342" i="1"/>
  <c r="H1341" i="1"/>
  <c r="H1340" i="1"/>
  <c r="H653" i="1"/>
  <c r="H651" i="1"/>
  <c r="D1538" i="1"/>
  <c r="I33" i="3"/>
  <c r="G346" i="9"/>
  <c r="E346" i="9" s="1"/>
  <c r="H1539" i="1"/>
  <c r="H1540" i="1"/>
  <c r="H1555" i="1"/>
  <c r="H1556" i="1"/>
  <c r="I1558" i="1"/>
  <c r="C1538" i="1"/>
  <c r="H1538" i="1" s="1"/>
  <c r="J1558" i="1"/>
  <c r="H33" i="3"/>
  <c r="H422" i="1"/>
  <c r="H641" i="1"/>
  <c r="D421" i="1"/>
  <c r="H421" i="1" s="1"/>
  <c r="G76" i="1"/>
  <c r="H647" i="1"/>
  <c r="E37" i="9"/>
  <c r="B37" i="9" s="1"/>
  <c r="E327" i="9"/>
  <c r="B327" i="9" s="1"/>
  <c r="E329" i="9"/>
  <c r="B329" i="9" s="1"/>
  <c r="G1010" i="1"/>
  <c r="G1009" i="1"/>
  <c r="G1008" i="1"/>
  <c r="G1007" i="1"/>
  <c r="G1006" i="1"/>
  <c r="G1004" i="1"/>
  <c r="G1003" i="1"/>
  <c r="G1002" i="1"/>
  <c r="G998" i="1"/>
  <c r="G994" i="1"/>
  <c r="G990" i="1"/>
  <c r="G986" i="1"/>
  <c r="G984" i="1"/>
  <c r="G982" i="1"/>
  <c r="G981" i="1"/>
  <c r="G980" i="1"/>
  <c r="G976" i="1"/>
  <c r="E156" i="9"/>
  <c r="B156" i="9" s="1"/>
  <c r="G966" i="1"/>
  <c r="G960" i="1"/>
  <c r="G958" i="1"/>
  <c r="G957" i="1"/>
  <c r="G956" i="1"/>
  <c r="G953" i="1"/>
  <c r="G948" i="1"/>
  <c r="G946" i="1"/>
  <c r="G944" i="1"/>
  <c r="G942" i="1"/>
  <c r="G940" i="1"/>
  <c r="G939" i="1"/>
  <c r="G936" i="1"/>
  <c r="G934" i="1"/>
  <c r="G931" i="1"/>
  <c r="G930" i="1"/>
  <c r="G926" i="1"/>
  <c r="G922" i="1"/>
  <c r="G910" i="1"/>
  <c r="G906" i="1"/>
  <c r="G902" i="1"/>
  <c r="G900" i="1"/>
  <c r="G898" i="1"/>
  <c r="G897" i="1"/>
  <c r="G890" i="1"/>
  <c r="G886" i="1"/>
  <c r="G882" i="1"/>
  <c r="G881" i="1"/>
  <c r="G878" i="1"/>
  <c r="G874" i="1"/>
  <c r="G872" i="1"/>
  <c r="G869" i="1"/>
  <c r="G864" i="1"/>
  <c r="G860" i="1"/>
  <c r="G859" i="1"/>
  <c r="G858" i="1"/>
  <c r="G856" i="1"/>
  <c r="G853" i="1"/>
  <c r="G851" i="1"/>
  <c r="G850" i="1"/>
  <c r="G848" i="1"/>
  <c r="G847" i="1"/>
  <c r="G846" i="1"/>
  <c r="G844" i="1"/>
  <c r="G840" i="1"/>
  <c r="G834" i="1"/>
  <c r="G832" i="1"/>
  <c r="G831" i="1"/>
  <c r="G830" i="1"/>
  <c r="G826" i="1"/>
  <c r="G824" i="1"/>
  <c r="H823" i="1"/>
  <c r="H820" i="1"/>
  <c r="H819" i="1"/>
  <c r="H812" i="1"/>
  <c r="H808" i="1"/>
  <c r="H806" i="1"/>
  <c r="H804" i="1"/>
  <c r="H803" i="1"/>
  <c r="H802" i="1"/>
  <c r="H798" i="1"/>
  <c r="H796" i="1"/>
  <c r="H795" i="1"/>
  <c r="H794" i="1"/>
  <c r="H792" i="1"/>
  <c r="H790" i="1"/>
  <c r="H785" i="1"/>
  <c r="H784" i="1"/>
  <c r="H782" i="1"/>
  <c r="H780" i="1"/>
  <c r="H779" i="1"/>
  <c r="H770" i="1"/>
  <c r="H768" i="1"/>
  <c r="H766" i="1"/>
  <c r="H764" i="1"/>
  <c r="H762" i="1"/>
  <c r="H758" i="1"/>
  <c r="H757" i="1"/>
  <c r="H756" i="1"/>
  <c r="H755" i="1"/>
  <c r="H754" i="1"/>
  <c r="H752" i="1"/>
  <c r="H748" i="1"/>
  <c r="H747" i="1"/>
  <c r="H746" i="1"/>
  <c r="H743" i="1"/>
  <c r="H742" i="1"/>
  <c r="H738" i="1"/>
  <c r="H732" i="1"/>
  <c r="H731" i="1"/>
  <c r="H730" i="1"/>
  <c r="H728" i="1"/>
  <c r="H726" i="1"/>
  <c r="H722" i="1"/>
  <c r="H716" i="1"/>
  <c r="H714" i="1"/>
  <c r="H712" i="1"/>
  <c r="H711" i="1"/>
  <c r="H710" i="1"/>
  <c r="H709" i="1"/>
  <c r="H708" i="1"/>
  <c r="H706" i="1"/>
  <c r="H698" i="1"/>
  <c r="H696" i="1"/>
  <c r="H695" i="1"/>
  <c r="H686" i="1"/>
  <c r="H685" i="1"/>
  <c r="H684" i="1"/>
  <c r="H683" i="1"/>
  <c r="H682" i="1"/>
  <c r="H681" i="1"/>
  <c r="H680" i="1"/>
  <c r="H678" i="1"/>
  <c r="H676" i="1"/>
  <c r="H672" i="1"/>
  <c r="H670" i="1"/>
  <c r="H666" i="1"/>
  <c r="H664" i="1"/>
  <c r="H663" i="1"/>
  <c r="H662" i="1"/>
  <c r="H660" i="1"/>
  <c r="H658" i="1"/>
  <c r="H654" i="1"/>
  <c r="H648" i="1"/>
  <c r="H649" i="1"/>
  <c r="H645" i="1"/>
  <c r="H632" i="1"/>
  <c r="F292" i="9"/>
  <c r="B292" i="9" s="1"/>
  <c r="H629" i="1"/>
  <c r="H628" i="1"/>
  <c r="H626" i="1"/>
  <c r="H624" i="1"/>
  <c r="H625" i="1"/>
  <c r="H622" i="1"/>
  <c r="H621" i="1"/>
  <c r="H620" i="1"/>
  <c r="H619" i="1"/>
  <c r="H618" i="1"/>
  <c r="H617" i="1"/>
  <c r="H616" i="1"/>
  <c r="H614" i="1"/>
  <c r="F290" i="9"/>
  <c r="B290" i="9" s="1"/>
  <c r="F288" i="9"/>
  <c r="B288" i="9" s="1"/>
  <c r="F286" i="9"/>
  <c r="B286" i="9" s="1"/>
  <c r="H605" i="1"/>
  <c r="H604" i="1"/>
  <c r="F284" i="9"/>
  <c r="B284" i="9" s="1"/>
  <c r="F282" i="9"/>
  <c r="B282" i="9" s="1"/>
  <c r="H598" i="1"/>
  <c r="F280" i="9"/>
  <c r="B280" i="9" s="1"/>
  <c r="H591" i="1"/>
  <c r="H592" i="1"/>
  <c r="H593" i="1"/>
  <c r="F278" i="9"/>
  <c r="B278" i="9" s="1"/>
  <c r="H589" i="1"/>
  <c r="H587" i="1"/>
  <c r="H586" i="1"/>
  <c r="H584" i="1"/>
  <c r="H582" i="1"/>
  <c r="H581" i="1"/>
  <c r="H580" i="1"/>
  <c r="H577" i="1"/>
  <c r="H576" i="1"/>
  <c r="H574" i="1"/>
  <c r="H573" i="1"/>
  <c r="H571" i="1"/>
  <c r="H570" i="1"/>
  <c r="H568" i="1"/>
  <c r="E535" i="4"/>
  <c r="D529" i="1" s="1"/>
  <c r="H566" i="1"/>
  <c r="H567" i="1"/>
  <c r="H564" i="1"/>
  <c r="H556" i="1"/>
  <c r="H557" i="1"/>
  <c r="H555" i="1"/>
  <c r="H554" i="1"/>
  <c r="H550" i="1"/>
  <c r="H544" i="1"/>
  <c r="D530" i="1"/>
  <c r="F276" i="9"/>
  <c r="B276" i="9" s="1"/>
  <c r="H542" i="1"/>
  <c r="F274" i="9"/>
  <c r="H540" i="1"/>
  <c r="F272" i="9"/>
  <c r="H538" i="1"/>
  <c r="H535" i="1"/>
  <c r="H533" i="1"/>
  <c r="H532" i="1"/>
  <c r="H528" i="1"/>
  <c r="F270" i="9"/>
  <c r="H525" i="1"/>
  <c r="H524" i="1"/>
  <c r="H522" i="1"/>
  <c r="H520" i="1"/>
  <c r="H521" i="1"/>
  <c r="H519" i="1"/>
  <c r="H518" i="1"/>
  <c r="H515" i="1"/>
  <c r="H513" i="1"/>
  <c r="H485" i="1"/>
  <c r="H508" i="1"/>
  <c r="H512" i="1"/>
  <c r="H507" i="1"/>
  <c r="F268" i="9"/>
  <c r="F266" i="9"/>
  <c r="F264" i="9"/>
  <c r="H498" i="1"/>
  <c r="F262" i="9"/>
  <c r="F260" i="9"/>
  <c r="F258" i="9"/>
  <c r="F256" i="9"/>
  <c r="H484" i="1"/>
  <c r="H483" i="1"/>
  <c r="H481" i="1"/>
  <c r="H480" i="1"/>
  <c r="H477" i="1"/>
  <c r="H476" i="1"/>
  <c r="H475" i="1"/>
  <c r="H472" i="1"/>
  <c r="H469" i="1"/>
  <c r="H467" i="1"/>
  <c r="H468" i="1"/>
  <c r="H464" i="1"/>
  <c r="H466" i="1"/>
  <c r="H465" i="1"/>
  <c r="H463" i="1"/>
  <c r="E430" i="4"/>
  <c r="E640" i="4" s="1"/>
  <c r="D634" i="1" s="1"/>
  <c r="H462" i="1"/>
  <c r="H453" i="1"/>
  <c r="H452" i="1"/>
  <c r="F254" i="9"/>
  <c r="H441" i="1"/>
  <c r="F252" i="9"/>
  <c r="F250" i="9"/>
  <c r="F248" i="9"/>
  <c r="H416" i="1"/>
  <c r="H411" i="1"/>
  <c r="H410" i="1"/>
  <c r="F412" i="4"/>
  <c r="H409" i="1"/>
  <c r="H408" i="1"/>
  <c r="H406" i="1"/>
  <c r="H404" i="1"/>
  <c r="H403" i="1"/>
  <c r="H400" i="1"/>
  <c r="H399" i="1"/>
  <c r="F401" i="4"/>
  <c r="H398" i="1"/>
  <c r="H397" i="1"/>
  <c r="H395" i="1"/>
  <c r="H394" i="1"/>
  <c r="H392" i="1"/>
  <c r="H391" i="1"/>
  <c r="F393" i="4"/>
  <c r="H390" i="1"/>
  <c r="H389" i="1"/>
  <c r="H387" i="1"/>
  <c r="H386" i="1"/>
  <c r="H385" i="1"/>
  <c r="H383" i="1"/>
  <c r="H384" i="1"/>
  <c r="H382" i="1"/>
  <c r="H381" i="1"/>
  <c r="H380" i="1"/>
  <c r="H379" i="1"/>
  <c r="H378" i="1"/>
  <c r="H377" i="1"/>
  <c r="F379" i="4"/>
  <c r="H376" i="1"/>
  <c r="H375" i="1"/>
  <c r="H373" i="1"/>
  <c r="H372" i="1"/>
  <c r="H371" i="1"/>
  <c r="H370" i="1"/>
  <c r="H367" i="1"/>
  <c r="H366" i="1"/>
  <c r="H365" i="1"/>
  <c r="H364" i="1"/>
  <c r="E360" i="4"/>
  <c r="D355" i="1" s="1"/>
  <c r="D356" i="1"/>
  <c r="H363" i="1"/>
  <c r="H361" i="1"/>
  <c r="H362" i="1"/>
  <c r="H360" i="1"/>
  <c r="H359" i="1"/>
  <c r="H358" i="1"/>
  <c r="H353" i="1"/>
  <c r="H354" i="1"/>
  <c r="H352" i="1"/>
  <c r="H351" i="1"/>
  <c r="H348" i="1"/>
  <c r="H347" i="1"/>
  <c r="H346" i="1"/>
  <c r="H344" i="1"/>
  <c r="H345" i="1"/>
  <c r="H342" i="1"/>
  <c r="H340" i="1"/>
  <c r="H339" i="1"/>
  <c r="H338" i="1"/>
  <c r="H336" i="1"/>
  <c r="H337" i="1"/>
  <c r="H335" i="1"/>
  <c r="H334" i="1"/>
  <c r="H333" i="1"/>
  <c r="H332" i="1"/>
  <c r="H330" i="1"/>
  <c r="H329" i="1"/>
  <c r="H328" i="1"/>
  <c r="H327" i="1"/>
  <c r="H326" i="1"/>
  <c r="H325" i="1"/>
  <c r="H324" i="1"/>
  <c r="H323" i="1"/>
  <c r="H321" i="1"/>
  <c r="H320" i="1"/>
  <c r="H317" i="1"/>
  <c r="H318" i="1"/>
  <c r="H311" i="1"/>
  <c r="H310" i="1"/>
  <c r="H308" i="1"/>
  <c r="H307" i="1"/>
  <c r="G305" i="1"/>
  <c r="G306" i="1"/>
  <c r="G302" i="1"/>
  <c r="G301" i="1"/>
  <c r="H423" i="1"/>
  <c r="E648" i="4"/>
  <c r="D642" i="1" s="1"/>
  <c r="H642" i="1" s="1"/>
  <c r="H294" i="1"/>
  <c r="H290" i="1"/>
  <c r="G285" i="1"/>
  <c r="G284" i="1"/>
  <c r="G283" i="1"/>
  <c r="G282" i="1"/>
  <c r="G281" i="1"/>
  <c r="G279" i="1"/>
  <c r="G280" i="1"/>
  <c r="G278" i="1"/>
  <c r="E273" i="4"/>
  <c r="D269" i="1" s="1"/>
  <c r="H269" i="1" s="1"/>
  <c r="G277" i="1"/>
  <c r="G276" i="1"/>
  <c r="G274" i="1"/>
  <c r="G275" i="1"/>
  <c r="G273" i="1"/>
  <c r="G272" i="1"/>
  <c r="F274" i="4"/>
  <c r="G269" i="1"/>
  <c r="G270" i="1"/>
  <c r="G271" i="1"/>
  <c r="G268" i="1"/>
  <c r="G265" i="1"/>
  <c r="G266" i="1"/>
  <c r="G264" i="1"/>
  <c r="G263" i="1"/>
  <c r="H262" i="1"/>
  <c r="H261" i="1"/>
  <c r="H259" i="1"/>
  <c r="H260" i="1"/>
  <c r="H257" i="1"/>
  <c r="H256" i="1"/>
  <c r="H255" i="1"/>
  <c r="H254" i="1"/>
  <c r="H249" i="1"/>
  <c r="H248" i="1"/>
  <c r="E230" i="4"/>
  <c r="D226" i="1" s="1"/>
  <c r="H244" i="1"/>
  <c r="H243" i="1"/>
  <c r="G240" i="1"/>
  <c r="G238" i="1"/>
  <c r="G239" i="1"/>
  <c r="G236" i="1"/>
  <c r="G233" i="1"/>
  <c r="G234" i="1"/>
  <c r="G232" i="1"/>
  <c r="G230" i="1"/>
  <c r="G231" i="1"/>
  <c r="G229" i="1"/>
  <c r="G227" i="1"/>
  <c r="G228" i="1"/>
  <c r="G225" i="1"/>
  <c r="G223" i="1"/>
  <c r="G221" i="1"/>
  <c r="G222" i="1"/>
  <c r="G220" i="1"/>
  <c r="G217" i="1"/>
  <c r="G218" i="1"/>
  <c r="G219" i="1"/>
  <c r="F246" i="9"/>
  <c r="G215" i="1"/>
  <c r="G214" i="1"/>
  <c r="G212" i="1"/>
  <c r="G213" i="1"/>
  <c r="G210" i="1"/>
  <c r="G209" i="1"/>
  <c r="G208" i="1"/>
  <c r="G207" i="1"/>
  <c r="G206" i="1"/>
  <c r="G204" i="1"/>
  <c r="G205" i="1"/>
  <c r="G203" i="1"/>
  <c r="G201" i="1"/>
  <c r="G198" i="1"/>
  <c r="G199" i="1"/>
  <c r="G200" i="1"/>
  <c r="G197" i="1"/>
  <c r="G196" i="1"/>
  <c r="F244" i="9"/>
  <c r="G195" i="1"/>
  <c r="G194" i="1"/>
  <c r="G193" i="1"/>
  <c r="F242" i="9"/>
  <c r="G190" i="1"/>
  <c r="G191" i="1"/>
  <c r="G188" i="1"/>
  <c r="G187" i="1"/>
  <c r="G185" i="1"/>
  <c r="G186" i="1"/>
  <c r="G184" i="1"/>
  <c r="F240" i="9"/>
  <c r="G182" i="1"/>
  <c r="F238" i="9"/>
  <c r="G178" i="1"/>
  <c r="G177" i="1"/>
  <c r="G176" i="1"/>
  <c r="G174" i="1"/>
  <c r="G175" i="1"/>
  <c r="F178" i="4"/>
  <c r="G173" i="1"/>
  <c r="G172" i="1"/>
  <c r="G171" i="1"/>
  <c r="G170" i="1"/>
  <c r="G169" i="1"/>
  <c r="G168" i="1"/>
  <c r="G166" i="1"/>
  <c r="G167" i="1"/>
  <c r="G165" i="1"/>
  <c r="G164" i="1"/>
  <c r="G162" i="1"/>
  <c r="E164" i="4"/>
  <c r="D160" i="1" s="1"/>
  <c r="H160" i="1" s="1"/>
  <c r="G158" i="1"/>
  <c r="E153" i="4"/>
  <c r="F160" i="4"/>
  <c r="G154" i="1"/>
  <c r="G153" i="1"/>
  <c r="G152" i="1"/>
  <c r="G150" i="1"/>
  <c r="G151" i="1"/>
  <c r="G147" i="1"/>
  <c r="G146" i="1"/>
  <c r="G145" i="1"/>
  <c r="G144" i="1"/>
  <c r="G143" i="1"/>
  <c r="G142" i="1"/>
  <c r="G141" i="1"/>
  <c r="G140" i="1"/>
  <c r="G139" i="1"/>
  <c r="G136" i="1"/>
  <c r="G137" i="1"/>
  <c r="G138" i="1"/>
  <c r="G134" i="1"/>
  <c r="G133" i="1"/>
  <c r="G130" i="1"/>
  <c r="G131" i="1"/>
  <c r="G132" i="1"/>
  <c r="G129" i="1"/>
  <c r="G128" i="1"/>
  <c r="G127" i="1"/>
  <c r="F129" i="4"/>
  <c r="G125" i="1"/>
  <c r="G126" i="1"/>
  <c r="G124" i="1"/>
  <c r="G121" i="1"/>
  <c r="G122" i="1"/>
  <c r="G123" i="1"/>
  <c r="G120" i="1"/>
  <c r="G119" i="1"/>
  <c r="G118" i="1"/>
  <c r="G116" i="1"/>
  <c r="G117" i="1"/>
  <c r="G115" i="1"/>
  <c r="G114" i="1"/>
  <c r="G112" i="1"/>
  <c r="G111" i="1"/>
  <c r="G110" i="1"/>
  <c r="F112" i="4"/>
  <c r="G108" i="1"/>
  <c r="G109" i="1"/>
  <c r="G106" i="1"/>
  <c r="G105" i="1"/>
  <c r="G102" i="1"/>
  <c r="G103" i="1"/>
  <c r="G104" i="1"/>
  <c r="G100" i="1"/>
  <c r="G98" i="1"/>
  <c r="G97" i="1"/>
  <c r="G96" i="1"/>
  <c r="G94" i="1"/>
  <c r="G95" i="1"/>
  <c r="G92" i="1"/>
  <c r="F234" i="9"/>
  <c r="G91" i="1"/>
  <c r="F232" i="9"/>
  <c r="G87" i="1"/>
  <c r="G88" i="1"/>
  <c r="G85" i="1"/>
  <c r="G84" i="1"/>
  <c r="G83" i="1"/>
  <c r="G82" i="1"/>
  <c r="G79" i="1"/>
  <c r="G80" i="1"/>
  <c r="E82" i="4"/>
  <c r="D78" i="1" s="1"/>
  <c r="H78" i="1" s="1"/>
  <c r="G77" i="1"/>
  <c r="F77" i="4"/>
  <c r="G75" i="1"/>
  <c r="G73" i="1"/>
  <c r="G74" i="1"/>
  <c r="G71" i="1"/>
  <c r="G67" i="1"/>
  <c r="G64" i="1"/>
  <c r="G63" i="1"/>
  <c r="G62" i="1"/>
  <c r="G60" i="1"/>
  <c r="G61" i="1"/>
  <c r="G59" i="1"/>
  <c r="G56" i="1"/>
  <c r="G54" i="1"/>
  <c r="G52" i="1"/>
  <c r="G51" i="1"/>
  <c r="G49" i="1"/>
  <c r="G50" i="1"/>
  <c r="G46" i="1"/>
  <c r="G47" i="1"/>
  <c r="G42" i="1"/>
  <c r="G39" i="1"/>
  <c r="G40" i="1"/>
  <c r="G41" i="1"/>
  <c r="G37" i="1"/>
  <c r="G35" i="1"/>
  <c r="G36" i="1"/>
  <c r="G32" i="1"/>
  <c r="G34" i="1"/>
  <c r="G31" i="1"/>
  <c r="G30" i="1"/>
  <c r="G29" i="1"/>
  <c r="G28" i="1"/>
  <c r="G27" i="1"/>
  <c r="G25" i="1"/>
  <c r="G26" i="1"/>
  <c r="G24" i="1"/>
  <c r="F230" i="9"/>
  <c r="G22" i="1"/>
  <c r="G21" i="1"/>
  <c r="E7" i="4"/>
  <c r="D3" i="1" s="1"/>
  <c r="G19" i="1"/>
  <c r="G18" i="1"/>
  <c r="G17" i="1"/>
  <c r="G16" i="1"/>
  <c r="G15" i="1"/>
  <c r="G13" i="1"/>
  <c r="G14" i="1"/>
  <c r="G12" i="1"/>
  <c r="G11" i="1"/>
  <c r="G10" i="1"/>
  <c r="G9" i="1"/>
  <c r="G4" i="1"/>
  <c r="G6" i="1"/>
  <c r="G5" i="1"/>
  <c r="H1400" i="1"/>
  <c r="H1399" i="1"/>
  <c r="H1398" i="1"/>
  <c r="H1397" i="1"/>
  <c r="H1395" i="1"/>
  <c r="H1394" i="1"/>
  <c r="H1393" i="1"/>
  <c r="H1392" i="1"/>
  <c r="H1391" i="1"/>
  <c r="H1389" i="1"/>
  <c r="H1387" i="1"/>
  <c r="H1385" i="1"/>
  <c r="H1384" i="1"/>
  <c r="H1381" i="1"/>
  <c r="H1379" i="1"/>
  <c r="H1377" i="1"/>
  <c r="H1367" i="1"/>
  <c r="H1365" i="1"/>
  <c r="H1363" i="1"/>
  <c r="H1362" i="1"/>
  <c r="H1360" i="1"/>
  <c r="H1359" i="1"/>
  <c r="H1358" i="1"/>
  <c r="H1353" i="1"/>
  <c r="H1351" i="1"/>
  <c r="H1348" i="1"/>
  <c r="H1347" i="1"/>
  <c r="H1337" i="1"/>
  <c r="H1335" i="1"/>
  <c r="H1333" i="1"/>
  <c r="H1331" i="1"/>
  <c r="G1327" i="1"/>
  <c r="G1323" i="1"/>
  <c r="G1315" i="1"/>
  <c r="G1302" i="1"/>
  <c r="G1299" i="1"/>
  <c r="G1298" i="1"/>
  <c r="G1297" i="1"/>
  <c r="G1296" i="1"/>
  <c r="G1294" i="1"/>
  <c r="G1292" i="1"/>
  <c r="G1291" i="1"/>
  <c r="G1289" i="1"/>
  <c r="G1288" i="1"/>
  <c r="G1287" i="1"/>
  <c r="G1285" i="1"/>
  <c r="G1284" i="1"/>
  <c r="G1283" i="1"/>
  <c r="G1282" i="1"/>
  <c r="G1280" i="1"/>
  <c r="G1279" i="1"/>
  <c r="G1277" i="1"/>
  <c r="G1276" i="1"/>
  <c r="G1275" i="1"/>
  <c r="G1274" i="1"/>
  <c r="G1273" i="1"/>
  <c r="G1272" i="1"/>
  <c r="G1271" i="1"/>
  <c r="G1270" i="1"/>
  <c r="G1269" i="1"/>
  <c r="G1265" i="1"/>
  <c r="F256" i="5"/>
  <c r="F252" i="5"/>
  <c r="G1256" i="1"/>
  <c r="G1257" i="1"/>
  <c r="E251" i="5"/>
  <c r="G1253" i="1"/>
  <c r="G1250" i="1"/>
  <c r="G1183" i="1"/>
  <c r="E336" i="9"/>
  <c r="B336" i="9" s="1"/>
  <c r="G1179" i="1"/>
  <c r="G1177" i="1"/>
  <c r="G1175" i="1"/>
  <c r="G1174" i="1"/>
  <c r="G1173" i="1"/>
  <c r="G1168" i="1"/>
  <c r="G1167" i="1"/>
  <c r="G1166" i="1"/>
  <c r="G1165" i="1"/>
  <c r="G1164" i="1"/>
  <c r="G1163" i="1"/>
  <c r="G1161" i="1"/>
  <c r="G1160" i="1"/>
  <c r="G1159" i="1"/>
  <c r="G1158" i="1"/>
  <c r="G1157" i="1"/>
  <c r="G1155" i="1"/>
  <c r="G1156" i="1"/>
  <c r="F147" i="5"/>
  <c r="G1152" i="1"/>
  <c r="G1154" i="1"/>
  <c r="G1153" i="1"/>
  <c r="G1151" i="1"/>
  <c r="G1150" i="1"/>
  <c r="G1149" i="1"/>
  <c r="G1147" i="1"/>
  <c r="G1146" i="1"/>
  <c r="G1145" i="1"/>
  <c r="G1144" i="1"/>
  <c r="G1143" i="1"/>
  <c r="G1142" i="1"/>
  <c r="G1139" i="1"/>
  <c r="G1138" i="1"/>
  <c r="G1137" i="1"/>
  <c r="G1136" i="1"/>
  <c r="G1135" i="1"/>
  <c r="G1134" i="1"/>
  <c r="G1132" i="1"/>
  <c r="G1133" i="1"/>
  <c r="G1131" i="1"/>
  <c r="G1130" i="1"/>
  <c r="G1129" i="1"/>
  <c r="G1128" i="1"/>
  <c r="G1127" i="1"/>
  <c r="G1125" i="1"/>
  <c r="G1126" i="1"/>
  <c r="G1123" i="1"/>
  <c r="G1122" i="1"/>
  <c r="G1121" i="1"/>
  <c r="G1112" i="1"/>
  <c r="G1120" i="1"/>
  <c r="G1119" i="1"/>
  <c r="G1118" i="1"/>
  <c r="G1117" i="1"/>
  <c r="H314" i="9"/>
  <c r="E314" i="9" s="1"/>
  <c r="B314" i="9" s="1"/>
  <c r="G1115" i="1"/>
  <c r="G1114" i="1"/>
  <c r="G1113" i="1"/>
  <c r="G1110" i="1"/>
  <c r="G1109" i="1"/>
  <c r="G1108" i="1"/>
  <c r="G1106" i="1"/>
  <c r="G1105" i="1"/>
  <c r="G1104" i="1"/>
  <c r="G1103" i="1"/>
  <c r="G1102" i="1"/>
  <c r="G1100" i="1"/>
  <c r="G1098" i="1"/>
  <c r="G1096" i="1"/>
  <c r="G1094" i="1"/>
  <c r="G1095" i="1"/>
  <c r="G1092" i="1"/>
  <c r="G1091" i="1"/>
  <c r="G1090" i="1"/>
  <c r="G1089" i="1"/>
  <c r="F82" i="5"/>
  <c r="G1087" i="1"/>
  <c r="G1088" i="1"/>
  <c r="G1086" i="1"/>
  <c r="G1085" i="1"/>
  <c r="G1084" i="1"/>
  <c r="G1083" i="1"/>
  <c r="G1081" i="1"/>
  <c r="G1082" i="1"/>
  <c r="G1080" i="1"/>
  <c r="F341" i="9"/>
  <c r="G1075" i="1"/>
  <c r="G1076" i="1"/>
  <c r="G1077" i="1"/>
  <c r="G1073" i="1"/>
  <c r="G1072" i="1"/>
  <c r="G1071" i="1"/>
  <c r="G1070" i="1"/>
  <c r="G1068" i="1"/>
  <c r="G1069" i="1"/>
  <c r="G1067" i="1"/>
  <c r="G1066" i="1"/>
  <c r="G1065" i="1"/>
  <c r="G1064" i="1"/>
  <c r="G1063" i="1"/>
  <c r="G1061" i="1"/>
  <c r="G1062" i="1"/>
  <c r="G1060" i="1"/>
  <c r="G1059" i="1"/>
  <c r="G1057" i="1"/>
  <c r="G1058" i="1"/>
  <c r="G1056" i="1"/>
  <c r="G1055" i="1"/>
  <c r="G1054" i="1"/>
  <c r="G1053" i="1"/>
  <c r="G1052" i="1"/>
  <c r="F45" i="5"/>
  <c r="G1050" i="1"/>
  <c r="G1051" i="1"/>
  <c r="G1049" i="1"/>
  <c r="G1048" i="1"/>
  <c r="G1046" i="1"/>
  <c r="G1047" i="1"/>
  <c r="G1045" i="1"/>
  <c r="G1044" i="1"/>
  <c r="G1043" i="1"/>
  <c r="G1042" i="1"/>
  <c r="F35" i="5"/>
  <c r="G1040" i="1"/>
  <c r="G1041" i="1"/>
  <c r="G1039" i="1"/>
  <c r="G1038" i="1"/>
  <c r="G1037" i="1"/>
  <c r="G1036" i="1"/>
  <c r="G1034" i="1"/>
  <c r="G1035" i="1"/>
  <c r="G1030" i="1"/>
  <c r="G1029" i="1"/>
  <c r="G1028" i="1"/>
  <c r="G1026" i="1"/>
  <c r="E12" i="5"/>
  <c r="D1017" i="1" s="1"/>
  <c r="H1017" i="1" s="1"/>
  <c r="F19" i="5"/>
  <c r="G1024" i="1"/>
  <c r="G1025" i="1"/>
  <c r="G1023" i="1"/>
  <c r="G1022" i="1"/>
  <c r="G1021" i="1"/>
  <c r="G1020" i="1"/>
  <c r="F13" i="5"/>
  <c r="G1018" i="1"/>
  <c r="G1019" i="1"/>
  <c r="G1016" i="1"/>
  <c r="G1015" i="1"/>
  <c r="F8" i="5"/>
  <c r="G1013" i="1"/>
  <c r="G1014" i="1"/>
  <c r="E31" i="9"/>
  <c r="B31" i="9" s="1"/>
  <c r="F236" i="9"/>
  <c r="E307" i="9"/>
  <c r="B307" i="9" s="1"/>
  <c r="E312" i="9"/>
  <c r="B312" i="9" s="1"/>
  <c r="E322" i="9"/>
  <c r="B322" i="9" s="1"/>
  <c r="E326" i="9"/>
  <c r="B326" i="9" s="1"/>
  <c r="G155" i="1"/>
  <c r="H155" i="1"/>
  <c r="G157" i="1"/>
  <c r="G159" i="1"/>
  <c r="G161" i="1"/>
  <c r="G242" i="1"/>
  <c r="G243" i="1"/>
  <c r="G244" i="1"/>
  <c r="G245" i="1"/>
  <c r="G246" i="1"/>
  <c r="G247" i="1"/>
  <c r="G248" i="1"/>
  <c r="G249" i="1"/>
  <c r="G250" i="1"/>
  <c r="G251" i="1"/>
  <c r="G252" i="1"/>
  <c r="G253" i="1"/>
  <c r="G254" i="1"/>
  <c r="G255" i="1"/>
  <c r="G256" i="1"/>
  <c r="G257" i="1"/>
  <c r="G259" i="1"/>
  <c r="G260" i="1"/>
  <c r="G261" i="1"/>
  <c r="G262" i="1"/>
  <c r="G289" i="1"/>
  <c r="G290" i="1"/>
  <c r="G291" i="1"/>
  <c r="G292" i="1"/>
  <c r="G293" i="1"/>
  <c r="G294"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H824" i="1"/>
  <c r="G825"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63" i="1"/>
  <c r="H964" i="1"/>
  <c r="H965" i="1"/>
  <c r="H966" i="1"/>
  <c r="H967" i="1"/>
  <c r="H968" i="1"/>
  <c r="H969" i="1"/>
  <c r="H970" i="1"/>
  <c r="H980" i="1"/>
  <c r="H987" i="1"/>
  <c r="H988" i="1"/>
  <c r="H989" i="1"/>
  <c r="H990" i="1"/>
  <c r="H991" i="1"/>
  <c r="H992" i="1"/>
  <c r="H993" i="1"/>
  <c r="H994" i="1"/>
  <c r="H995" i="1"/>
  <c r="H996" i="1"/>
  <c r="H997" i="1"/>
  <c r="H998" i="1"/>
  <c r="H999" i="1"/>
  <c r="H1000" i="1"/>
  <c r="H1112" i="1"/>
  <c r="H1113" i="1"/>
  <c r="H1114" i="1"/>
  <c r="H1115" i="1"/>
  <c r="H1116" i="1"/>
  <c r="H1117" i="1"/>
  <c r="H1118" i="1"/>
  <c r="H1119" i="1"/>
  <c r="H1139"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4" i="1"/>
  <c r="H1265" i="1"/>
  <c r="H1266" i="1"/>
  <c r="H1267" i="1"/>
  <c r="H1268" i="1"/>
  <c r="H1269" i="1"/>
  <c r="H1270" i="1"/>
  <c r="H1271" i="1"/>
  <c r="H1272" i="1"/>
  <c r="H1273" i="1"/>
  <c r="H1274" i="1"/>
  <c r="H1275" i="1"/>
  <c r="H1276" i="1"/>
  <c r="H1277" i="1"/>
  <c r="H1279" i="1"/>
  <c r="H1280"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8" i="1"/>
  <c r="G1540" i="1"/>
  <c r="J1547" i="1"/>
  <c r="G1556" i="1"/>
  <c r="G1564" i="1"/>
  <c r="I1564" i="1" s="1"/>
  <c r="H1564" i="1"/>
  <c r="G1565" i="1"/>
  <c r="I1565" i="1" s="1"/>
  <c r="H1565" i="1"/>
  <c r="G1566" i="1"/>
  <c r="I1566" i="1" s="1"/>
  <c r="H1566" i="1"/>
  <c r="G1567" i="1"/>
  <c r="I1567" i="1" s="1"/>
  <c r="H1567" i="1"/>
  <c r="G1568" i="1"/>
  <c r="I1568" i="1" s="1"/>
  <c r="H1568" i="1"/>
  <c r="G1569" i="1"/>
  <c r="I1569" i="1" s="1"/>
  <c r="H1569" i="1"/>
  <c r="G1570" i="1"/>
  <c r="I1570" i="1" s="1"/>
  <c r="H1570" i="1"/>
  <c r="G1571" i="1"/>
  <c r="G1573" i="1"/>
  <c r="H1573" i="1"/>
  <c r="G1574" i="1"/>
  <c r="H1574" i="1"/>
  <c r="G1575" i="1"/>
  <c r="H1575" i="1"/>
  <c r="G1576" i="1"/>
  <c r="H1576" i="1"/>
  <c r="G1577" i="1"/>
  <c r="H1583" i="1"/>
  <c r="H1587" i="1"/>
  <c r="H1589" i="1"/>
  <c r="H1591" i="1"/>
  <c r="H1593" i="1"/>
  <c r="H1595" i="1"/>
  <c r="H1597" i="1"/>
  <c r="H1599" i="1"/>
  <c r="H1601" i="1"/>
  <c r="H1603" i="1"/>
  <c r="H1605" i="1"/>
  <c r="H1607" i="1"/>
  <c r="H1609" i="1"/>
  <c r="G1612" i="1"/>
  <c r="H1612" i="1"/>
  <c r="G1616" i="1"/>
  <c r="H1616" i="1"/>
  <c r="G1620" i="1"/>
  <c r="H1620"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9" i="1"/>
  <c r="J1541" i="1"/>
  <c r="H1541" i="1"/>
  <c r="G1541" i="1"/>
  <c r="J1542" i="1"/>
  <c r="H1542" i="1"/>
  <c r="G1542" i="1"/>
  <c r="J1543" i="1"/>
  <c r="H1543" i="1"/>
  <c r="G1543" i="1"/>
  <c r="J1544" i="1"/>
  <c r="H1544" i="1"/>
  <c r="G1544" i="1"/>
  <c r="I1544" i="1" s="1"/>
  <c r="J1545" i="1"/>
  <c r="H1545" i="1"/>
  <c r="G1545" i="1"/>
  <c r="J1546" i="1"/>
  <c r="H1546" i="1"/>
  <c r="G1546" i="1"/>
  <c r="I1546" i="1" s="1"/>
  <c r="G1547" i="1"/>
  <c r="H1611" i="1"/>
  <c r="G1611" i="1"/>
  <c r="G1614" i="1"/>
  <c r="H1614" i="1"/>
  <c r="G1618" i="1"/>
  <c r="H1618" i="1"/>
  <c r="D7" i="4"/>
  <c r="E49" i="4"/>
  <c r="F68" i="4"/>
  <c r="F106" i="4"/>
  <c r="F107" i="4"/>
  <c r="F126" i="4"/>
  <c r="F134" i="4"/>
  <c r="F135" i="4"/>
  <c r="F141" i="4"/>
  <c r="H24" i="9"/>
  <c r="G24" i="9"/>
  <c r="D152" i="4"/>
  <c r="F154" i="4"/>
  <c r="F170" i="4"/>
  <c r="F194" i="4"/>
  <c r="F203" i="4"/>
  <c r="D230" i="4"/>
  <c r="F231" i="4"/>
  <c r="E308" i="4"/>
  <c r="E418" i="4" s="1"/>
  <c r="D413" i="1" s="1"/>
  <c r="G348" i="9"/>
  <c r="E348" i="9" s="1"/>
  <c r="D141" i="6"/>
  <c r="F5" i="6"/>
  <c r="H27" i="3"/>
  <c r="D44" i="8"/>
  <c r="G343" i="9" s="1"/>
  <c r="E343" i="9" s="1"/>
  <c r="H1582" i="1"/>
  <c r="F83" i="4"/>
  <c r="F164" i="4"/>
  <c r="F165" i="4"/>
  <c r="G338" i="9"/>
  <c r="E338" i="9" s="1"/>
  <c r="B338" i="9" s="1"/>
  <c r="F203" i="5"/>
  <c r="D177" i="5"/>
  <c r="G339" i="9"/>
  <c r="E339" i="9" s="1"/>
  <c r="B339" i="9" s="1"/>
  <c r="F219" i="5"/>
  <c r="F35" i="6"/>
  <c r="H28" i="3"/>
  <c r="D262" i="4"/>
  <c r="D309" i="4"/>
  <c r="D321" i="4"/>
  <c r="D361" i="4"/>
  <c r="D373" i="4"/>
  <c r="F427" i="4"/>
  <c r="D466" i="4"/>
  <c r="D522" i="4"/>
  <c r="D536" i="4"/>
  <c r="D584" i="4"/>
  <c r="D7" i="5"/>
  <c r="E88" i="5"/>
  <c r="F89" i="5"/>
  <c r="D119" i="5"/>
  <c r="D135" i="5"/>
  <c r="H316" i="9"/>
  <c r="H315" i="9"/>
  <c r="F178" i="5"/>
  <c r="F204" i="5"/>
  <c r="F220" i="5"/>
  <c r="F6" i="6"/>
  <c r="F36" i="6"/>
  <c r="F90" i="6"/>
  <c r="F130" i="6"/>
  <c r="B346" i="9"/>
  <c r="E345" i="9"/>
  <c r="I10" i="3" s="1"/>
  <c r="H19" i="9"/>
  <c r="E19" i="9" s="1"/>
  <c r="B19" i="9" s="1"/>
  <c r="F426" i="4"/>
  <c r="F607" i="4"/>
  <c r="G315" i="9"/>
  <c r="G316" i="9"/>
  <c r="F150" i="5"/>
  <c r="E337" i="9"/>
  <c r="B337" i="9" s="1"/>
  <c r="F197" i="5"/>
  <c r="H310" i="9"/>
  <c r="G309" i="9"/>
  <c r="H308" i="9"/>
  <c r="E308" i="9" s="1"/>
  <c r="B308" i="9" s="1"/>
  <c r="G302" i="9"/>
  <c r="E302" i="9" s="1"/>
  <c r="B302" i="9" s="1"/>
  <c r="G301" i="9"/>
  <c r="E301" i="9" s="1"/>
  <c r="B301" i="9" s="1"/>
  <c r="G300" i="9"/>
  <c r="E300" i="9" s="1"/>
  <c r="B300" i="9" s="1"/>
  <c r="G310" i="9"/>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7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I10" i="9"/>
  <c r="B164" i="9"/>
  <c r="B168" i="9"/>
  <c r="B172" i="9"/>
  <c r="B162" i="9"/>
  <c r="B166" i="9"/>
  <c r="B170" i="9"/>
  <c r="B230" i="9"/>
  <c r="B232" i="9"/>
  <c r="B234" i="9"/>
  <c r="B236" i="9"/>
  <c r="B238" i="9"/>
  <c r="B240" i="9"/>
  <c r="B242" i="9"/>
  <c r="B244" i="9"/>
  <c r="B246" i="9"/>
  <c r="B248" i="9"/>
  <c r="B250" i="9"/>
  <c r="B252" i="9"/>
  <c r="B254" i="9"/>
  <c r="B256" i="9"/>
  <c r="B258" i="9"/>
  <c r="B260" i="9"/>
  <c r="B262" i="9"/>
  <c r="B264" i="9"/>
  <c r="B266" i="9"/>
  <c r="B268" i="9"/>
  <c r="B270" i="9"/>
  <c r="B272" i="9"/>
  <c r="B274" i="9"/>
  <c r="B341" i="9"/>
  <c r="H1681" i="1" l="1"/>
  <c r="G1681" i="1"/>
  <c r="H1585" i="1"/>
  <c r="H1259" i="1"/>
  <c r="F255" i="5"/>
  <c r="H1281" i="1"/>
  <c r="F274" i="5"/>
  <c r="C1278" i="1"/>
  <c r="D251" i="5"/>
  <c r="E315" i="9"/>
  <c r="B315" i="9" s="1"/>
  <c r="F228" i="9"/>
  <c r="B228" i="9" s="1"/>
  <c r="I1542" i="1"/>
  <c r="E639" i="4"/>
  <c r="D633" i="1" s="1"/>
  <c r="D424" i="1"/>
  <c r="F648" i="4"/>
  <c r="F273" i="4"/>
  <c r="G160" i="1"/>
  <c r="F153" i="4"/>
  <c r="D149" i="1"/>
  <c r="E152" i="4"/>
  <c r="F152" i="4" s="1"/>
  <c r="G78" i="1"/>
  <c r="E310" i="9"/>
  <c r="B310" i="9" s="1"/>
  <c r="I25" i="3"/>
  <c r="D1255" i="1"/>
  <c r="E176" i="5"/>
  <c r="D1180" i="1" s="1"/>
  <c r="E7" i="5"/>
  <c r="I22" i="3" s="1"/>
  <c r="G1017" i="1"/>
  <c r="F12" i="5"/>
  <c r="E179" i="9"/>
  <c r="B179" i="9" s="1"/>
  <c r="B207" i="9"/>
  <c r="E309" i="9"/>
  <c r="B309" i="9" s="1"/>
  <c r="F119" i="5"/>
  <c r="D69" i="5"/>
  <c r="D6" i="5" s="1"/>
  <c r="C1124" i="1"/>
  <c r="H22" i="3"/>
  <c r="C1012" i="1"/>
  <c r="D535" i="4"/>
  <c r="F536" i="4"/>
  <c r="C530" i="1"/>
  <c r="F466" i="4"/>
  <c r="C460" i="1"/>
  <c r="D360" i="4"/>
  <c r="F361" i="4"/>
  <c r="C356" i="1"/>
  <c r="D308" i="4"/>
  <c r="F309" i="4"/>
  <c r="C304" i="1"/>
  <c r="B343" i="9"/>
  <c r="B348" i="9"/>
  <c r="E347" i="9"/>
  <c r="D299" i="4"/>
  <c r="H18" i="3"/>
  <c r="C148" i="1"/>
  <c r="E6" i="4"/>
  <c r="D45" i="1"/>
  <c r="F49" i="4"/>
  <c r="E316" i="9"/>
  <c r="B316" i="9" s="1"/>
  <c r="F135" i="5"/>
  <c r="C1140" i="1"/>
  <c r="E69" i="5"/>
  <c r="D1093" i="1"/>
  <c r="F584" i="4"/>
  <c r="C578" i="1"/>
  <c r="F522" i="4"/>
  <c r="C516" i="1"/>
  <c r="D430" i="4"/>
  <c r="F373" i="4"/>
  <c r="C368" i="1"/>
  <c r="F321" i="4"/>
  <c r="C316" i="1"/>
  <c r="F262" i="4"/>
  <c r="C258" i="1"/>
  <c r="F177" i="5"/>
  <c r="H24" i="3"/>
  <c r="C1181" i="1"/>
  <c r="K1481" i="9"/>
  <c r="G344" i="9"/>
  <c r="E344" i="9" s="1"/>
  <c r="B344" i="9" s="1"/>
  <c r="C1621" i="1"/>
  <c r="I39" i="3"/>
  <c r="F141" i="6"/>
  <c r="H31" i="3"/>
  <c r="C1537" i="1"/>
  <c r="E417" i="4"/>
  <c r="D412" i="1" s="1"/>
  <c r="D303" i="1"/>
  <c r="F230" i="4"/>
  <c r="C226" i="1"/>
  <c r="E24" i="9"/>
  <c r="D6" i="4"/>
  <c r="F7" i="4"/>
  <c r="C3" i="1"/>
  <c r="I1545" i="1"/>
  <c r="I1543" i="1"/>
  <c r="I1541" i="1"/>
  <c r="I1576" i="1"/>
  <c r="I1575" i="1"/>
  <c r="I1574" i="1"/>
  <c r="I1573" i="1"/>
  <c r="C1255" i="1" l="1"/>
  <c r="H25" i="3"/>
  <c r="D176" i="5"/>
  <c r="H1278" i="1"/>
  <c r="G1278" i="1"/>
  <c r="F251" i="5"/>
  <c r="H149" i="1"/>
  <c r="G149" i="1"/>
  <c r="D148" i="1"/>
  <c r="H148" i="1" s="1"/>
  <c r="E299" i="4"/>
  <c r="E300" i="4" s="1"/>
  <c r="D296" i="1" s="1"/>
  <c r="I18" i="3"/>
  <c r="G1255" i="1"/>
  <c r="H1255" i="1"/>
  <c r="F7" i="5"/>
  <c r="D1012" i="1"/>
  <c r="B24" i="9"/>
  <c r="G1181" i="1"/>
  <c r="H1181" i="1"/>
  <c r="H258" i="1"/>
  <c r="G258" i="1"/>
  <c r="H316" i="1"/>
  <c r="G316" i="1"/>
  <c r="H368" i="1"/>
  <c r="G368" i="1"/>
  <c r="D639" i="4"/>
  <c r="F430" i="4"/>
  <c r="C424" i="1"/>
  <c r="I23" i="3"/>
  <c r="D1074" i="1"/>
  <c r="E6" i="5"/>
  <c r="G306" i="9" s="1"/>
  <c r="E306" i="9" s="1"/>
  <c r="B306" i="9" s="1"/>
  <c r="E422" i="4"/>
  <c r="I17" i="3"/>
  <c r="D2" i="1"/>
  <c r="D301" i="4"/>
  <c r="D423" i="4"/>
  <c r="C295" i="1"/>
  <c r="H356" i="1"/>
  <c r="G356" i="1"/>
  <c r="D418" i="4"/>
  <c r="F360" i="4"/>
  <c r="C355" i="1"/>
  <c r="G1012" i="1"/>
  <c r="H1012" i="1"/>
  <c r="G1124" i="1"/>
  <c r="H1124" i="1"/>
  <c r="F176" i="5"/>
  <c r="C1180" i="1"/>
  <c r="G3" i="1"/>
  <c r="H3" i="1"/>
  <c r="D422" i="4"/>
  <c r="D300" i="4"/>
  <c r="F6" i="4"/>
  <c r="H17" i="3"/>
  <c r="C2" i="1"/>
  <c r="H226" i="1"/>
  <c r="G226" i="1"/>
  <c r="H1537" i="1"/>
  <c r="G1537" i="1"/>
  <c r="H9" i="3"/>
  <c r="H1621" i="1"/>
  <c r="G1621" i="1"/>
  <c r="H11" i="3"/>
  <c r="H516" i="1"/>
  <c r="G516" i="1"/>
  <c r="H578" i="1"/>
  <c r="G578" i="1"/>
  <c r="H1093" i="1"/>
  <c r="G1093" i="1"/>
  <c r="G1140" i="1"/>
  <c r="H1140" i="1"/>
  <c r="H45" i="1"/>
  <c r="G45" i="1"/>
  <c r="G148" i="1"/>
  <c r="E342" i="9"/>
  <c r="H304" i="1"/>
  <c r="G304" i="1"/>
  <c r="F308" i="4"/>
  <c r="D417" i="4"/>
  <c r="C303" i="1"/>
  <c r="H460" i="1"/>
  <c r="G460" i="1"/>
  <c r="H530" i="1"/>
  <c r="G530" i="1"/>
  <c r="F535" i="4"/>
  <c r="D640" i="4"/>
  <c r="C529" i="1"/>
  <c r="G299" i="9"/>
  <c r="C1011" i="1"/>
  <c r="F69" i="5"/>
  <c r="H23" i="3"/>
  <c r="C1074" i="1"/>
  <c r="F299" i="4" l="1"/>
  <c r="E423" i="4"/>
  <c r="E424" i="4" s="1"/>
  <c r="D419" i="1" s="1"/>
  <c r="D295" i="1"/>
  <c r="H295" i="1" s="1"/>
  <c r="E301" i="4"/>
  <c r="D297" i="1" s="1"/>
  <c r="F6" i="5"/>
  <c r="H529" i="1"/>
  <c r="G529" i="1"/>
  <c r="F417" i="4"/>
  <c r="C412" i="1"/>
  <c r="K3" i="9"/>
  <c r="I9" i="3"/>
  <c r="F300" i="4"/>
  <c r="C296" i="1"/>
  <c r="E643" i="4"/>
  <c r="D417" i="1"/>
  <c r="H299" i="9"/>
  <c r="E299" i="9" s="1"/>
  <c r="D1011" i="1"/>
  <c r="H8" i="3" s="1"/>
  <c r="G1074" i="1"/>
  <c r="H1074" i="1"/>
  <c r="F640" i="4"/>
  <c r="C634" i="1"/>
  <c r="H303" i="1"/>
  <c r="G303" i="1"/>
  <c r="N3" i="9"/>
  <c r="I11" i="3"/>
  <c r="G2" i="1"/>
  <c r="H2" i="1"/>
  <c r="D643" i="4"/>
  <c r="D424" i="4"/>
  <c r="F422" i="4"/>
  <c r="C417" i="1"/>
  <c r="G1180" i="1"/>
  <c r="H1180" i="1"/>
  <c r="H355" i="1"/>
  <c r="G355" i="1"/>
  <c r="F418" i="4"/>
  <c r="C413" i="1"/>
  <c r="D644" i="4"/>
  <c r="D425" i="4"/>
  <c r="C418" i="1"/>
  <c r="G20" i="9"/>
  <c r="F301" i="4"/>
  <c r="C297" i="1"/>
  <c r="H424" i="1"/>
  <c r="G424" i="1"/>
  <c r="F639" i="4"/>
  <c r="C633" i="1"/>
  <c r="G295" i="1" l="1"/>
  <c r="F423" i="4"/>
  <c r="E425" i="4"/>
  <c r="D420" i="1" s="1"/>
  <c r="E644" i="4"/>
  <c r="D638" i="1" s="1"/>
  <c r="D418" i="1"/>
  <c r="H418" i="1" s="1"/>
  <c r="H20" i="9"/>
  <c r="E20" i="9" s="1"/>
  <c r="B20" i="9" s="1"/>
  <c r="G1011" i="1"/>
  <c r="H1011" i="1"/>
  <c r="B299" i="9"/>
  <c r="H413" i="1"/>
  <c r="G413" i="1"/>
  <c r="D645" i="4"/>
  <c r="F643" i="4"/>
  <c r="C637" i="1"/>
  <c r="M3" i="9"/>
  <c r="F425" i="4"/>
  <c r="C420" i="1"/>
  <c r="H634" i="1"/>
  <c r="G634" i="1"/>
  <c r="H633" i="1"/>
  <c r="G633" i="1"/>
  <c r="H297" i="1"/>
  <c r="G297" i="1"/>
  <c r="D646" i="4"/>
  <c r="C638" i="1"/>
  <c r="H417" i="1"/>
  <c r="G417" i="1"/>
  <c r="F424" i="4"/>
  <c r="C419" i="1"/>
  <c r="D637" i="1"/>
  <c r="H296" i="1"/>
  <c r="G296" i="1"/>
  <c r="H412" i="1"/>
  <c r="G412" i="1"/>
  <c r="E646" i="4" l="1"/>
  <c r="D640" i="1" s="1"/>
  <c r="E645" i="4"/>
  <c r="F644" i="4"/>
  <c r="G418" i="1"/>
  <c r="H420" i="1"/>
  <c r="G420" i="1"/>
  <c r="H637" i="1"/>
  <c r="G637" i="1"/>
  <c r="D649" i="4"/>
  <c r="F645" i="4"/>
  <c r="C639" i="1"/>
  <c r="D639" i="1"/>
  <c r="H419" i="1"/>
  <c r="G419" i="1"/>
  <c r="H638" i="1"/>
  <c r="G638" i="1"/>
  <c r="D650" i="4"/>
  <c r="F646" i="4"/>
  <c r="C640" i="1"/>
  <c r="H334" i="9"/>
  <c r="G334" i="9"/>
  <c r="E650" i="4" l="1"/>
  <c r="D644" i="1" s="1"/>
  <c r="E649" i="4"/>
  <c r="E334" i="9"/>
  <c r="B334" i="9" s="1"/>
  <c r="H640" i="1"/>
  <c r="G640" i="1"/>
  <c r="F650" i="4"/>
  <c r="H20" i="3"/>
  <c r="C644" i="1"/>
  <c r="I20" i="3"/>
  <c r="H639" i="1"/>
  <c r="G639" i="1"/>
  <c r="H19" i="3"/>
  <c r="C643" i="1"/>
  <c r="G297" i="9" l="1"/>
  <c r="E297" i="9" s="1"/>
  <c r="B297" i="9" s="1"/>
  <c r="D643" i="1"/>
  <c r="H7" i="3" s="1"/>
  <c r="J3" i="9" s="1"/>
  <c r="F649" i="4"/>
  <c r="I19" i="3"/>
  <c r="E298" i="9"/>
  <c r="I8" i="3" s="1"/>
  <c r="G643" i="1"/>
  <c r="H644" i="1"/>
  <c r="G644" i="1"/>
  <c r="H643" i="1" l="1"/>
  <c r="G295" i="9"/>
  <c r="H295" i="9"/>
  <c r="L293" i="9"/>
  <c r="F293" i="9" s="1"/>
  <c r="H18" i="9"/>
  <c r="G18" i="9"/>
  <c r="G22" i="9"/>
  <c r="H17" i="9"/>
  <c r="K5" i="9"/>
  <c r="I7" i="9"/>
  <c r="J8" i="9"/>
  <c r="K9" i="9"/>
  <c r="I11" i="9"/>
  <c r="J12" i="9"/>
  <c r="G15" i="9"/>
  <c r="H16" i="9"/>
  <c r="I17" i="9"/>
  <c r="H22" i="9"/>
  <c r="I6" i="9"/>
  <c r="J7" i="9"/>
  <c r="K8" i="9"/>
  <c r="J11" i="9"/>
  <c r="K12" i="9"/>
  <c r="H15" i="9"/>
  <c r="G16" i="9"/>
  <c r="G17" i="9"/>
  <c r="J5" i="9"/>
  <c r="K6" i="9"/>
  <c r="I8" i="9"/>
  <c r="J9" i="9"/>
  <c r="K10" i="9"/>
  <c r="I12" i="9"/>
  <c r="J13" i="9"/>
  <c r="M15" i="9"/>
  <c r="L16" i="9"/>
  <c r="K13" i="9"/>
  <c r="G21" i="9"/>
  <c r="J17" i="9"/>
  <c r="I5" i="9"/>
  <c r="J6" i="9"/>
  <c r="K7" i="9"/>
  <c r="I9" i="9"/>
  <c r="E9" i="9" s="1"/>
  <c r="B9" i="9" s="1"/>
  <c r="J10" i="9"/>
  <c r="K11" i="9"/>
  <c r="I13" i="9"/>
  <c r="L15" i="9"/>
  <c r="F15" i="9" s="1"/>
  <c r="M16" i="9"/>
  <c r="H21" i="9"/>
  <c r="E5" i="9" l="1"/>
  <c r="B5" i="9" s="1"/>
  <c r="E8" i="9"/>
  <c r="B8" i="9" s="1"/>
  <c r="E18" i="9"/>
  <c r="B18" i="9" s="1"/>
  <c r="E10" i="9"/>
  <c r="B10" i="9" s="1"/>
  <c r="E12" i="9"/>
  <c r="B12" i="9" s="1"/>
  <c r="E13" i="9"/>
  <c r="B13" i="9" s="1"/>
  <c r="E16" i="9"/>
  <c r="E21" i="9"/>
  <c r="B21" i="9" s="1"/>
  <c r="F16" i="9"/>
  <c r="E6" i="9"/>
  <c r="B6" i="9" s="1"/>
  <c r="E15" i="9"/>
  <c r="E11" i="9"/>
  <c r="B11" i="9" s="1"/>
  <c r="E22" i="9"/>
  <c r="B22" i="9" s="1"/>
  <c r="E17" i="9"/>
  <c r="B17" i="9" s="1"/>
  <c r="E7" i="9"/>
  <c r="B7" i="9" s="1"/>
  <c r="B293" i="9"/>
  <c r="F23" i="9"/>
  <c r="E295" i="9"/>
  <c r="B16" i="9" l="1"/>
  <c r="F14" i="9"/>
  <c r="F3" i="9" s="1"/>
  <c r="E4" i="9"/>
  <c r="B295" i="9"/>
  <c r="E23" i="9"/>
  <c r="I7" i="3" s="1"/>
  <c r="B15" i="9"/>
  <c r="E14" i="9"/>
  <c r="I13" i="3" s="1"/>
  <c r="E3" i="9" l="1"/>
</calcChain>
</file>

<file path=xl/sharedStrings.xml><?xml version="1.0" encoding="utf-8"?>
<sst xmlns="http://schemas.openxmlformats.org/spreadsheetml/2006/main" count="4733" uniqueCount="3656">
  <si>
    <t>Obveznik:</t>
  </si>
  <si>
    <t>12930 - O.Š. JURJA BARAKOVIĆA, RAŽANAC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</si>
  <si>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</si>
  <si>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</si>
  <si>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</si>
  <si>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</si>
  <si>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</si>
  <si>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</si>
  <si>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</si>
  <si>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</si>
  <si>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</si>
  <si>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</si>
  <si>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</si>
  <si>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</si>
  <si>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</si>
  <si>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</si>
  <si>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</si>
  <si>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</si>
  <si>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</si>
  <si>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</si>
  <si>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</si>
  <si>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</si>
  <si>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</si>
  <si>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</si>
  <si>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</si>
  <si>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</si>
  <si>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</si>
  <si>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</si>
  <si>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</si>
  <si>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</si>
  <si>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</si>
  <si>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</si>
  <si>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</si>
  <si>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</si>
  <si>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</si>
  <si>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</si>
  <si>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</si>
  <si>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</si>
  <si>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</si>
  <si>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</si>
  <si>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</si>
  <si>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</si>
  <si>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</si>
  <si>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</si>
  <si>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</si>
  <si>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</si>
  <si>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</si>
  <si>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</si>
  <si>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</si>
  <si>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</si>
  <si>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</si>
  <si>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</si>
  <si>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</si>
  <si>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</si>
  <si>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</si>
  <si>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</si>
  <si>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</si>
  <si>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</si>
  <si>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</si>
  <si>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</si>
  <si>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</si>
  <si>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</si>
  <si>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</si>
  <si>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</si>
  <si>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</si>
  <si>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</si>
  <si>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</si>
  <si>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</si>
  <si>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</si>
  <si>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</si>
  <si>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</si>
  <si>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</si>
  <si>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</si>
  <si>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</si>
  <si>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</si>
  <si>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</si>
  <si>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</si>
  <si>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</si>
  <si>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</si>
  <si>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</si>
  <si>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</si>
  <si>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</si>
  <si>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</si>
  <si>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</si>
  <si>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</si>
  <si>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</si>
  <si>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</si>
  <si>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</si>
  <si>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</si>
  <si>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</si>
  <si>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</si>
  <si>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</si>
  <si>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</si>
  <si>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</si>
  <si>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</si>
  <si>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</si>
  <si>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</si>
  <si>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</si>
  <si>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</si>
  <si>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</si>
  <si>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</si>
  <si>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</si>
  <si>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</si>
  <si>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</si>
  <si>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</si>
  <si>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</si>
  <si>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</si>
  <si>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</si>
  <si>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</si>
  <si>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</si>
  <si>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</si>
  <si>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</si>
  <si>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</si>
  <si>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</si>
  <si>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</si>
  <si>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</si>
  <si>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</si>
  <si>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</si>
  <si>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</si>
  <si>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</si>
  <si>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</si>
  <si>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</si>
  <si>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</si>
  <si>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</si>
  <si>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</si>
  <si>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</si>
  <si>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</si>
  <si>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</si>
  <si>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</si>
  <si>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</si>
  <si>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</si>
  <si>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</si>
  <si>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</si>
  <si>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</si>
  <si>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</si>
  <si>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</si>
  <si>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</si>
  <si>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</si>
  <si>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</si>
  <si>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</si>
  <si>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</si>
  <si>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</si>
  <si>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</si>
  <si>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</si>
  <si>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</si>
  <si>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</si>
  <si>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</si>
  <si>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</si>
  <si>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</si>
  <si>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</si>
  <si>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</si>
  <si>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</si>
  <si>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</si>
  <si>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</si>
  <si>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</si>
  <si>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</si>
  <si>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</si>
  <si>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</si>
  <si>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</si>
  <si>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</si>
  <si>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</si>
  <si>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</si>
  <si>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</si>
  <si>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</si>
  <si>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</si>
  <si>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</si>
  <si>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</si>
  <si>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</si>
  <si>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</si>
  <si>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</si>
  <si>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</si>
  <si>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</si>
  <si>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</si>
  <si>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</si>
  <si>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</si>
  <si>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</si>
  <si>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</si>
  <si>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</si>
  <si>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</si>
  <si>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</si>
  <si>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</si>
  <si>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</si>
  <si>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</si>
  <si>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</si>
  <si>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</si>
  <si>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</si>
  <si>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</si>
  <si>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</si>
  <si>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</si>
  <si>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</si>
  <si>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</si>
  <si>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</si>
  <si>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</si>
  <si>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</si>
  <si>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</si>
  <si>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</si>
  <si>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</si>
  <si>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</si>
  <si>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</si>
  <si>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</si>
  <si>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</si>
  <si>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</si>
  <si>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</si>
  <si>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</si>
  <si>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</si>
  <si>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</si>
  <si>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</si>
  <si>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</si>
  <si>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</si>
  <si>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</si>
  <si>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</si>
  <si>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</si>
  <si>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</si>
  <si>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</si>
  <si>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</si>
  <si>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</si>
  <si>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</si>
  <si>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</si>
  <si>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</si>
  <si>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</si>
  <si>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</si>
  <si>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</si>
  <si>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</si>
  <si>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</si>
  <si>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</si>
  <si>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</si>
  <si>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</si>
  <si>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</si>
  <si>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</si>
  <si>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</si>
  <si>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</si>
  <si>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</si>
  <si>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</si>
  <si>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</si>
  <si>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</si>
  <si>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</si>
  <si>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</si>
  <si>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</si>
  <si>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</si>
  <si>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</si>
  <si>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</si>
  <si>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</si>
  <si>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</si>
  <si>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</si>
  <si>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</si>
  <si>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</si>
  <si>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</si>
  <si>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</si>
  <si>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</si>
  <si>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</si>
  <si>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</si>
  <si>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</si>
  <si>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</si>
  <si>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</si>
  <si>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</si>
  <si>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</si>
  <si>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</si>
  <si>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</si>
  <si>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</si>
  <si>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</si>
  <si>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</si>
  <si>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</si>
  <si>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</si>
  <si>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</si>
  <si>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</si>
  <si>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</si>
  <si>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</si>
  <si>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</si>
  <si>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</si>
  <si>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</si>
  <si>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</si>
  <si>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</si>
  <si>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</si>
  <si>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</si>
  <si>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</si>
  <si>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</si>
  <si>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</si>
  <si>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</si>
  <si>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</si>
  <si>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</si>
  <si>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</si>
  <si>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</si>
  <si>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</si>
  <si>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</si>
  <si>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</si>
  <si>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</si>
  <si>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</si>
  <si>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</si>
  <si>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</si>
  <si>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</si>
  <si>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</si>
  <si>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</si>
  <si>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</si>
  <si>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</si>
  <si>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</si>
  <si>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</si>
  <si>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</si>
  <si>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</si>
  <si>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</si>
  <si>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</si>
  <si>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</si>
  <si>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</si>
  <si>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</si>
  <si>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</si>
  <si>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</si>
  <si>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</si>
  <si>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</si>
  <si>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</si>
  <si>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</si>
  <si>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</si>
  <si>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</si>
  <si>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</si>
  <si>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</si>
  <si>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</si>
  <si>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</si>
  <si>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</si>
  <si>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</si>
  <si>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</si>
  <si>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</si>
  <si>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</si>
  <si>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</si>
  <si>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</si>
  <si>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</si>
  <si>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</si>
  <si>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</si>
  <si>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</si>
  <si>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</si>
  <si>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</si>
  <si>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</si>
  <si>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</si>
  <si>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</si>
  <si>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</si>
  <si>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</si>
  <si>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</si>
  <si>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</si>
  <si>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</si>
  <si>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</si>
  <si>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</si>
  <si>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</si>
  <si>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</si>
  <si>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</si>
  <si>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</si>
  <si>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</si>
  <si>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</si>
  <si>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</si>
  <si>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</si>
  <si>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</si>
  <si>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</si>
  <si>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</si>
  <si>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</si>
  <si>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</si>
  <si>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</si>
  <si>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</si>
  <si>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</si>
  <si>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</si>
  <si>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</si>
  <si>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</si>
  <si>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</si>
  <si>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</si>
  <si>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</si>
  <si>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</si>
  <si>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</si>
  <si>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</si>
  <si>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</si>
  <si>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</si>
  <si>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</si>
  <si>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</si>
  <si>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</si>
  <si>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</si>
  <si>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</si>
  <si>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</si>
  <si>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</si>
  <si>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</si>
  <si>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</si>
  <si>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</si>
  <si>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</si>
  <si>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</si>
  <si>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</si>
  <si>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</si>
  <si>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</si>
  <si>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</si>
  <si>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</si>
  <si>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</si>
  <si>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</si>
  <si>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</si>
  <si>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</si>
  <si>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</si>
  <si>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</si>
  <si>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</si>
  <si>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</si>
  <si>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</si>
  <si>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</si>
  <si>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</si>
  <si>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</si>
  <si>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</si>
  <si>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</si>
  <si>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</si>
  <si>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</si>
  <si>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</si>
  <si>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</si>
  <si>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</si>
  <si>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</si>
  <si>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</si>
  <si>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</si>
  <si>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</si>
  <si>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</si>
  <si>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</si>
  <si>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</si>
  <si>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</si>
  <si>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</si>
  <si>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</si>
  <si>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</si>
  <si>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</si>
  <si>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</si>
  <si>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</si>
  <si>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</si>
  <si>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</si>
  <si>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</si>
  <si>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</si>
  <si>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</si>
  <si>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</si>
  <si>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</si>
  <si>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</si>
  <si>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</si>
  <si>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</si>
  <si>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</si>
  <si>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</si>
  <si>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</si>
  <si>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</si>
  <si>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</si>
  <si>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</si>
  <si>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</si>
  <si>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</si>
  <si>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</si>
  <si>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</si>
  <si>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</si>
  <si>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</si>
  <si>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</si>
  <si>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</si>
  <si>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</si>
  <si>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</si>
  <si>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</si>
  <si>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</si>
  <si>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</si>
  <si>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</si>
  <si>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</si>
  <si>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</si>
  <si>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</si>
  <si>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</si>
  <si>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</si>
  <si>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</si>
  <si>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</si>
  <si>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</si>
  <si>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</si>
  <si>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</si>
  <si>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</si>
  <si>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</si>
  <si>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</si>
  <si>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</si>
  <si>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</si>
  <si>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</si>
  <si>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</si>
  <si>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</si>
  <si>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</si>
  <si>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</si>
  <si>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</si>
  <si>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</si>
  <si>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</si>
  <si>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</si>
  <si>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</si>
  <si>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</si>
  <si>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</si>
  <si>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</si>
  <si>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</si>
  <si>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</si>
  <si>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</si>
  <si>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</si>
  <si>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</si>
  <si>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</si>
  <si>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</si>
  <si>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</si>
  <si>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</si>
  <si>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</si>
  <si>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</si>
  <si>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</si>
  <si>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</si>
  <si>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</si>
  <si>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</si>
  <si>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</si>
  <si>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</si>
  <si>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</si>
  <si>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</si>
  <si>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</si>
  <si>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</si>
  <si>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</si>
  <si>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</si>
  <si>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</si>
  <si>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</si>
  <si>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</si>
  <si>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</si>
  <si>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</si>
  <si>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</si>
  <si>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</si>
  <si>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</si>
  <si>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</si>
  <si>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</si>
  <si>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</si>
  <si>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</si>
  <si>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</si>
  <si>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</si>
  <si>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</si>
  <si>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</si>
  <si>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</si>
  <si>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</si>
  <si>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</si>
  <si>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</si>
  <si>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</si>
  <si>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</si>
  <si>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</si>
  <si>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</si>
  <si>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</si>
  <si>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</si>
  <si>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</si>
  <si>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</si>
  <si>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</si>
  <si>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</si>
  <si>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</si>
  <si>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</si>
  <si>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</si>
  <si>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</si>
  <si>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</si>
  <si>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</si>
  <si>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</si>
  <si>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</si>
  <si>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</si>
  <si>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</si>
  <si>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</si>
  <si>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</si>
  <si>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</si>
  <si>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</si>
  <si>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</si>
  <si>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</si>
  <si>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</si>
  <si>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</si>
  <si>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</si>
  <si>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</si>
  <si>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</si>
  <si>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</si>
  <si>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</si>
  <si>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</si>
  <si>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</si>
  <si>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</si>
  <si>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</si>
  <si>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</si>
  <si>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</si>
  <si>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</si>
  <si>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</si>
  <si>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</si>
  <si>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</si>
  <si>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</si>
  <si>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</si>
  <si>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</si>
  <si>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</si>
  <si>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</si>
  <si>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</si>
  <si>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</si>
  <si>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</si>
  <si>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</si>
  <si>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</si>
  <si>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</si>
  <si>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</si>
  <si>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</si>
  <si>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</si>
  <si>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</si>
  <si>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</si>
  <si>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</si>
  <si>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</si>
  <si>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</si>
  <si>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</si>
  <si>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</si>
  <si>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</si>
  <si>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</si>
  <si>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</si>
  <si>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</si>
  <si>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</si>
  <si>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</si>
  <si>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</si>
  <si>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</si>
  <si>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</si>
  <si>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</si>
  <si>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</si>
  <si>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</si>
  <si>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</si>
  <si>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</si>
  <si>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</si>
  <si>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</si>
  <si>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</si>
  <si>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</si>
  <si>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</si>
  <si>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</si>
  <si>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</si>
  <si>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</si>
  <si>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</si>
  <si>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</si>
  <si>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</si>
  <si>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</si>
  <si>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</si>
  <si>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</si>
  <si>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</si>
  <si>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</si>
  <si>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</si>
  <si>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</si>
  <si>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</si>
  <si>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</si>
  <si>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</si>
  <si>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</si>
  <si>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</si>
  <si>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</si>
  <si>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</si>
  <si>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</si>
  <si>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</si>
  <si>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</si>
  <si>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</si>
  <si>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</si>
  <si>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</si>
  <si>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</si>
  <si>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</si>
  <si>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</si>
  <si>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</si>
  <si>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</si>
  <si>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</si>
  <si>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</si>
  <si>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</si>
  <si>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</si>
  <si>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</si>
  <si>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</si>
  <si>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</si>
  <si>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</si>
  <si>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</si>
  <si>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</si>
  <si>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</si>
  <si>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</si>
  <si>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</si>
  <si>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</si>
  <si>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</si>
  <si>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</si>
  <si>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</si>
  <si>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</si>
  <si>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</si>
  <si>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</si>
  <si>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</si>
  <si>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</si>
  <si>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</si>
  <si>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</si>
  <si>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</si>
  <si>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</si>
  <si>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</si>
  <si>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</si>
  <si>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</si>
  <si>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</si>
  <si>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</si>
  <si>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</si>
  <si>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</si>
  <si>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</si>
  <si>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</si>
  <si>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</si>
  <si>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</si>
  <si>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</si>
  <si>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</si>
  <si>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</si>
  <si>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</si>
  <si>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</si>
  <si>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</si>
  <si>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</si>
  <si>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</si>
  <si>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</si>
  <si>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</si>
  <si>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</si>
  <si>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</si>
  <si>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</si>
  <si>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</si>
  <si>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</si>
  <si>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</si>
  <si>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</si>
  <si>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</si>
  <si>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</si>
  <si>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</si>
  <si>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</si>
  <si>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</si>
  <si>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</si>
  <si>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</si>
  <si>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</si>
  <si>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</si>
  <si>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</si>
  <si>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</si>
  <si>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</si>
  <si>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</si>
  <si>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</si>
  <si>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</si>
  <si>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</si>
  <si>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</si>
  <si>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</si>
  <si>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</si>
  <si>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</si>
  <si>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</si>
  <si>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</si>
  <si>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</si>
  <si>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</si>
  <si>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</si>
  <si>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</si>
  <si>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</si>
  <si>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</si>
  <si>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</si>
  <si>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</si>
  <si>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</si>
  <si>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</si>
  <si>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</si>
  <si>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</si>
  <si>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</si>
  <si>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</si>
  <si>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</si>
  <si>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</si>
  <si>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</si>
  <si>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</si>
  <si>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</si>
  <si>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</si>
  <si>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</si>
  <si>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</si>
  <si>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</si>
  <si>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</si>
  <si>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</si>
  <si>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</si>
  <si>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</si>
  <si>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</si>
  <si>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</si>
  <si>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</si>
  <si>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</si>
  <si>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</si>
  <si>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</si>
  <si>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</si>
  <si>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</si>
  <si>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</si>
  <si>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</si>
  <si>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</si>
  <si>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</si>
  <si>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</si>
  <si>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</si>
  <si>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</si>
  <si>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</si>
  <si>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</si>
  <si>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</si>
  <si>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</si>
  <si>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</si>
  <si>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</si>
  <si>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</si>
  <si>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</si>
  <si>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</si>
  <si>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</si>
  <si>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</si>
  <si>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</si>
  <si>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</si>
  <si>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</si>
  <si>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</si>
  <si>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</si>
  <si>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</si>
  <si>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</si>
  <si>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</si>
  <si>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</si>
  <si>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</si>
  <si>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</si>
  <si>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</si>
  <si>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</si>
  <si>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</si>
  <si>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</si>
  <si>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</si>
  <si>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</si>
  <si>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</si>
  <si>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</si>
  <si>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</si>
  <si>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</si>
  <si>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</si>
  <si>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</si>
  <si>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</si>
  <si>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</si>
  <si>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</si>
  <si>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</si>
  <si>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</si>
  <si>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</si>
  <si>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</si>
  <si>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</si>
  <si>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</si>
  <si>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</si>
  <si>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</si>
  <si>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</si>
  <si>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</si>
  <si>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</si>
  <si>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</si>
  <si>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</si>
  <si>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</si>
  <si>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</si>
  <si>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</si>
  <si>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</si>
  <si>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</si>
  <si>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</si>
  <si>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</si>
  <si>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</si>
  <si>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</si>
  <si>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</si>
  <si>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</si>
  <si>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</si>
  <si>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</si>
  <si>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</si>
  <si>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</si>
  <si>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</si>
  <si>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</si>
  <si>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</si>
  <si>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</si>
  <si>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</si>
  <si>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</si>
  <si>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</si>
  <si>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</si>
  <si>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</si>
  <si>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</si>
  <si>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</si>
  <si>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</si>
  <si>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</si>
  <si>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</si>
  <si>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</si>
  <si>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</si>
  <si>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</si>
  <si>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</si>
  <si>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</si>
  <si>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</si>
  <si>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</si>
  <si>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</si>
  <si>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</si>
  <si>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</si>
  <si>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</si>
  <si>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</si>
  <si>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</si>
  <si>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</si>
  <si>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</si>
  <si>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</si>
  <si>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</si>
  <si>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</si>
  <si>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</si>
  <si>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</si>
  <si>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</si>
  <si>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</si>
  <si>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</si>
  <si>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</si>
  <si>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</si>
  <si>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</si>
  <si>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</si>
  <si>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</si>
  <si>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</si>
  <si>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</si>
  <si>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</si>
  <si>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</si>
  <si>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</si>
  <si>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</si>
  <si>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</si>
  <si>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</si>
  <si>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</si>
  <si>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</si>
  <si>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</si>
  <si>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</si>
  <si>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</si>
  <si>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</si>
  <si>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</si>
  <si>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</si>
  <si>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</si>
  <si>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</si>
  <si>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</si>
  <si>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</si>
  <si>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</si>
  <si>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</si>
  <si>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</si>
  <si>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</si>
  <si>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</si>
  <si>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</si>
  <si>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</si>
  <si>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</si>
  <si>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</si>
  <si>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</si>
  <si>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</si>
  <si>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</si>
  <si>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</si>
  <si>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</si>
  <si>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</si>
  <si>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</si>
  <si>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</si>
  <si>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</si>
  <si>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</si>
  <si>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</si>
  <si>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</si>
  <si>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</si>
  <si>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</si>
  <si>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</si>
  <si>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</si>
  <si>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</si>
  <si>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</si>
  <si>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</si>
  <si>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</si>
  <si>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</si>
  <si>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</si>
  <si>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</si>
  <si>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</si>
  <si>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</si>
  <si>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</si>
  <si>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</si>
  <si>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</si>
  <si>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</si>
  <si>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</si>
  <si>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</si>
  <si>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</si>
  <si>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</si>
  <si>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</si>
  <si>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</si>
  <si>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</si>
  <si>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</si>
  <si>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</si>
  <si>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</si>
  <si>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</si>
  <si>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</si>
  <si>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</si>
  <si>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</si>
  <si>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</si>
  <si>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</si>
  <si>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</si>
  <si>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</si>
  <si>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</si>
  <si>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</si>
  <si>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</si>
  <si>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</si>
  <si>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</si>
  <si>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</si>
  <si>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</si>
  <si>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</si>
  <si>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</si>
  <si>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</si>
  <si>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</si>
  <si>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</si>
  <si>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</si>
  <si>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</si>
  <si>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</si>
  <si>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</si>
  <si>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</si>
  <si>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</si>
  <si>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</si>
  <si>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</si>
  <si>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</si>
  <si>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</si>
  <si>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</si>
  <si>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</si>
  <si>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</si>
  <si>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</si>
  <si>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</si>
  <si>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</si>
  <si>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</si>
  <si>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</si>
  <si>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</si>
  <si>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</si>
  <si>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</si>
  <si>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</si>
  <si>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</si>
  <si>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</si>
  <si>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</si>
  <si>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</si>
  <si>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</si>
  <si>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</si>
  <si>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</si>
  <si>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</si>
  <si>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</si>
  <si>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</si>
  <si>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</si>
  <si>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</si>
  <si>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</si>
  <si>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</si>
  <si>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</si>
  <si>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</si>
  <si>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</si>
  <si>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</si>
  <si>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</si>
  <si>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</si>
  <si>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</si>
  <si>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</si>
  <si>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</si>
  <si>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</si>
  <si>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</si>
  <si>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</si>
  <si>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</si>
  <si>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</si>
  <si>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</si>
  <si>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</si>
  <si>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</si>
  <si>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</si>
  <si>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</si>
  <si>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</si>
  <si>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</si>
  <si>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</si>
  <si>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</si>
  <si>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</si>
  <si>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</si>
  <si>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</si>
  <si>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</si>
  <si>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</si>
  <si>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</si>
  <si>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</si>
  <si>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</si>
  <si>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</si>
  <si>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</si>
  <si>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</si>
  <si>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</si>
  <si>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</si>
  <si>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</si>
  <si>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</si>
  <si>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</si>
  <si>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</si>
  <si>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</si>
  <si>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</si>
  <si>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</si>
  <si>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</si>
  <si>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</si>
  <si>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</si>
  <si>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</si>
  <si>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</si>
  <si>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</si>
  <si>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</si>
  <si>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</si>
  <si>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</si>
  <si>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</si>
  <si>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</si>
  <si>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</si>
  <si>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</si>
  <si>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</si>
  <si>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</si>
  <si>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</si>
  <si>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</si>
  <si>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</si>
  <si>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</si>
  <si>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</si>
  <si>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</si>
  <si>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</si>
  <si>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</si>
  <si>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</si>
  <si>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</si>
  <si>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</si>
  <si>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</si>
  <si>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</si>
  <si>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</si>
  <si>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</si>
  <si>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</si>
  <si>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</si>
  <si>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</si>
  <si>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</si>
  <si>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</si>
  <si>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</si>
  <si>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</si>
  <si>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</si>
  <si>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</si>
  <si>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</si>
  <si>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</si>
  <si>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</si>
  <si>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</si>
  <si>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</si>
  <si>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</si>
  <si>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</si>
  <si>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</si>
  <si>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</si>
  <si>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</si>
  <si>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</si>
  <si>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</si>
  <si>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</si>
  <si>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</si>
  <si>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</si>
  <si>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</si>
  <si>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</si>
  <si>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</si>
  <si>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</si>
  <si>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</si>
  <si>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</si>
  <si>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</si>
  <si>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</si>
  <si>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</si>
  <si>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</si>
  <si>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</si>
  <si>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</si>
  <si>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</si>
  <si>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</si>
  <si>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</si>
  <si>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</si>
  <si>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</si>
  <si>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</si>
  <si>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</si>
  <si>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</si>
  <si>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</si>
  <si>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</si>
  <si>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</si>
  <si>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</si>
  <si>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</si>
  <si>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</si>
  <si>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</si>
  <si>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</si>
  <si>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</si>
  <si>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</si>
  <si>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</si>
  <si>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</si>
  <si>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</si>
  <si>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</si>
  <si>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</si>
  <si>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</si>
  <si>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</si>
  <si>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</si>
  <si>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</si>
  <si>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</si>
  <si>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</si>
  <si>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</si>
  <si>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</si>
  <si>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</si>
  <si>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</si>
  <si>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</si>
  <si>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</si>
  <si>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</si>
  <si>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</si>
  <si>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</si>
  <si>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</si>
  <si>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</si>
  <si>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</si>
  <si>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</si>
  <si>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</si>
  <si>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</si>
  <si>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</si>
  <si>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</si>
  <si>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</si>
  <si>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</si>
  <si>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</si>
  <si>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</si>
  <si>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</si>
  <si>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</si>
  <si>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</si>
  <si>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</si>
  <si>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</si>
  <si>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</si>
  <si>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</si>
  <si>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</si>
  <si>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</si>
  <si>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</si>
  <si>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</si>
  <si>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</si>
  <si>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</si>
  <si>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</si>
  <si>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</si>
  <si>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</si>
  <si>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</si>
  <si>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</si>
  <si>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</si>
  <si>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</si>
  <si>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</si>
  <si>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</si>
  <si>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</si>
  <si>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</si>
  <si>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</si>
  <si>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</si>
  <si>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</si>
  <si>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</si>
  <si>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</si>
  <si>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</si>
  <si>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</si>
  <si>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</si>
  <si>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</si>
  <si>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</si>
  <si>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</si>
  <si>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</si>
  <si>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</si>
  <si>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</si>
  <si>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</si>
  <si>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</si>
  <si>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</si>
  <si>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</si>
  <si>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</si>
  <si>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</si>
  <si>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</si>
  <si>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</si>
  <si>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</si>
  <si>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</si>
  <si>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</si>
  <si>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</si>
  <si>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</si>
  <si>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</si>
  <si>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</si>
  <si>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</si>
  <si>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</si>
  <si>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</si>
  <si>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</si>
  <si>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</si>
  <si>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</si>
  <si>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</si>
  <si>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</si>
  <si>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</si>
  <si>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</si>
  <si>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</si>
  <si>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</si>
  <si>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</si>
  <si>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</si>
  <si>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</si>
  <si>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</si>
  <si>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</si>
  <si>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</si>
  <si>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</si>
  <si>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</si>
  <si>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</si>
  <si>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</si>
  <si>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</si>
  <si>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</si>
  <si>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</si>
  <si>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</si>
  <si>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</si>
  <si>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</si>
  <si>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</si>
  <si>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</si>
  <si>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</si>
  <si>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</si>
  <si>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</si>
  <si>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</si>
  <si>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</si>
  <si>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</si>
  <si>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</si>
  <si>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</si>
  <si>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</si>
  <si>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</si>
  <si>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</si>
  <si>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</si>
  <si>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</si>
  <si>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</si>
  <si>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</si>
  <si>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</si>
  <si>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</si>
  <si>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</si>
  <si>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</si>
  <si>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</si>
  <si>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</si>
  <si>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</si>
  <si>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</si>
  <si>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</si>
  <si>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</si>
  <si>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</si>
  <si>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</si>
  <si>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</si>
  <si>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</si>
  <si>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</si>
  <si>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</si>
  <si>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</si>
  <si>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</si>
  <si>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</si>
  <si>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</si>
  <si>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</si>
  <si>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</si>
  <si>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</si>
  <si>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</si>
  <si>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</si>
  <si>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</si>
  <si>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</si>
  <si>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</si>
  <si>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</si>
  <si>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</si>
  <si>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</si>
  <si>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</si>
  <si>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</si>
  <si>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</si>
  <si>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</si>
  <si>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</si>
  <si>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</si>
  <si>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</si>
  <si>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</si>
  <si>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</si>
  <si>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</si>
  <si>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</si>
  <si>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</si>
  <si>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</si>
  <si>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</si>
  <si>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</si>
  <si>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</si>
  <si>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</si>
  <si>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</si>
  <si>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</si>
  <si>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</si>
  <si>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</si>
  <si>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</si>
  <si>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</si>
  <si>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</si>
  <si>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</si>
  <si>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</si>
  <si>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</si>
  <si>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</si>
  <si>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</si>
  <si>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</si>
  <si>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</si>
  <si>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</si>
  <si>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</si>
  <si>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</si>
  <si>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</si>
  <si>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</si>
  <si>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</si>
  <si>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</si>
  <si>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</si>
  <si>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</si>
  <si>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</si>
  <si>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</si>
  <si>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</si>
  <si>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</si>
  <si>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</si>
  <si>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</si>
  <si>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</si>
  <si>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</si>
  <si>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</si>
  <si>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</si>
  <si>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</si>
  <si>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</si>
  <si>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</si>
  <si>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</si>
  <si>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</si>
  <si>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</si>
  <si>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</si>
  <si>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</si>
  <si>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</si>
  <si>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</si>
  <si>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</si>
  <si>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</si>
  <si>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</si>
  <si>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</si>
  <si>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</si>
  <si>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</si>
  <si>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</si>
  <si>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</si>
  <si>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</si>
  <si>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</si>
  <si>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</si>
  <si>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</si>
  <si>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</si>
  <si>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</si>
  <si>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</si>
  <si>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</si>
  <si>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</si>
  <si>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</si>
  <si>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</si>
  <si>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</si>
  <si>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</si>
  <si>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</si>
  <si>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</si>
  <si>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</si>
  <si>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</si>
  <si>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</si>
  <si>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</si>
  <si>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</si>
  <si>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</si>
  <si>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</si>
  <si>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</si>
  <si>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</si>
  <si>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</si>
  <si>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</si>
  <si>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</si>
  <si>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</si>
  <si>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</si>
  <si>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</si>
  <si>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</si>
  <si>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</si>
  <si>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</si>
  <si>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</si>
  <si>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</si>
  <si>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</si>
  <si>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</si>
  <si>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</si>
  <si>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</si>
  <si>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</si>
  <si>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</si>
  <si>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</si>
  <si>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</si>
  <si>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</si>
  <si>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</si>
  <si>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</si>
  <si>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</si>
  <si>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</si>
  <si>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</si>
  <si>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</si>
  <si>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</si>
  <si>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</si>
  <si>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</si>
  <si>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</si>
  <si>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</si>
  <si>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</si>
  <si>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</si>
  <si>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</si>
  <si>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</si>
  <si>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</si>
  <si>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</si>
  <si>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</si>
  <si>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</si>
  <si>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</si>
  <si>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</si>
  <si>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</si>
  <si>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</si>
  <si>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</si>
  <si>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</si>
  <si>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</si>
  <si>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</si>
  <si>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</si>
  <si>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</si>
  <si>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</si>
  <si>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</si>
  <si>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</si>
  <si>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</si>
  <si>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</si>
  <si>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</si>
  <si>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</si>
  <si>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</si>
  <si>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</si>
  <si>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</si>
  <si>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</si>
  <si>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</si>
  <si>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</si>
  <si>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</si>
  <si>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</si>
  <si>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</si>
  <si>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</si>
  <si>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</si>
  <si>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</si>
  <si>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</si>
  <si>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</si>
  <si>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</si>
  <si>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</si>
  <si>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</si>
  <si>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</si>
  <si>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</si>
  <si>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</si>
  <si>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</si>
  <si>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</si>
  <si>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</si>
  <si>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</si>
  <si>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</si>
  <si>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</si>
  <si>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</si>
  <si>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</si>
  <si>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</si>
  <si>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</si>
  <si>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</si>
  <si>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</si>
  <si>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</si>
  <si>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</si>
  <si>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</si>
  <si>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</si>
  <si>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</si>
  <si>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</si>
  <si>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</si>
  <si>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</si>
  <si>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</si>
  <si>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</si>
  <si>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</si>
  <si>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</si>
  <si>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</si>
  <si>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</si>
  <si>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</si>
  <si>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</si>
  <si>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</si>
  <si>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</si>
  <si>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</si>
  <si>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</si>
  <si>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</si>
  <si>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</si>
  <si>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</si>
  <si>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</si>
  <si>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</si>
  <si>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</si>
  <si>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</si>
  <si>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</si>
  <si>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</si>
  <si>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</si>
  <si>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</si>
  <si>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</si>
  <si>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</si>
  <si>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</si>
  <si>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</si>
  <si>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</si>
  <si>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</si>
  <si>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</si>
  <si>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</si>
  <si>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</si>
  <si>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</si>
  <si>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</si>
  <si>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</si>
  <si>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</si>
  <si>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</si>
  <si>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</si>
  <si>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</si>
  <si>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</si>
  <si>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</si>
  <si>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</si>
  <si>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</si>
  <si>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</si>
  <si>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</si>
  <si>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</si>
  <si>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</si>
  <si>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</si>
  <si>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</si>
  <si>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</si>
  <si>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</si>
  <si>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</si>
  <si>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</si>
  <si>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</si>
  <si>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</si>
  <si>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</si>
  <si>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</si>
  <si>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</si>
  <si>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</si>
  <si>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</si>
  <si>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</si>
  <si>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</si>
  <si>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</si>
  <si>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</si>
  <si>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</si>
  <si>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</si>
  <si>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</si>
  <si>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</si>
  <si>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</si>
  <si>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</si>
  <si>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</si>
  <si>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</si>
  <si>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</si>
  <si>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</si>
  <si>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</si>
  <si>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</si>
  <si>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</si>
  <si>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</si>
  <si>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</si>
  <si>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</si>
  <si>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</si>
  <si>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</si>
  <si>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</si>
  <si>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</si>
  <si>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</si>
  <si>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</si>
  <si>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</si>
  <si>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</si>
  <si>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</si>
  <si>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</si>
  <si>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</si>
  <si>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</si>
  <si>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</si>
  <si>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</si>
  <si>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</si>
  <si>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</si>
  <si>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</si>
  <si>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</si>
  <si>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</si>
  <si>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</si>
  <si>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</si>
  <si>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</si>
  <si>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</si>
  <si>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</si>
  <si>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</si>
  <si>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</si>
  <si>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</si>
  <si>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</si>
  <si>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</si>
  <si>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</si>
  <si>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</si>
  <si>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</si>
  <si>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</si>
  <si>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</si>
  <si>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</si>
  <si>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</si>
  <si>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</si>
  <si>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</si>
  <si>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</si>
  <si>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</si>
  <si>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</si>
  <si>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</si>
  <si>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</si>
  <si>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</si>
  <si>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</si>
  <si>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</si>
  <si>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</si>
  <si>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</si>
  <si>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</si>
  <si>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</si>
  <si>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</si>
  <si>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</si>
  <si>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</si>
  <si>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</si>
  <si>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</si>
  <si>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</si>
  <si>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</si>
  <si>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</si>
  <si>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</si>
  <si>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</si>
  <si>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</si>
  <si>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</si>
  <si>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</si>
  <si>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</si>
  <si>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</si>
  <si>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</si>
  <si>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</si>
  <si>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</si>
  <si>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</si>
  <si>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</si>
  <si>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</si>
  <si>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</si>
  <si>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</si>
  <si>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</si>
  <si>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</si>
  <si>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</si>
  <si>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</si>
  <si>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</si>
  <si>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</si>
  <si>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</si>
  <si>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</si>
  <si>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</si>
  <si>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</si>
  <si>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</si>
  <si>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</si>
  <si>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</si>
  <si>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</si>
  <si>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</si>
  <si>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</si>
  <si>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</si>
  <si>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</si>
  <si>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</si>
  <si>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</si>
  <si>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</si>
  <si>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</si>
  <si>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</si>
  <si>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</si>
  <si>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</si>
  <si>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</si>
  <si>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</si>
  <si>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</si>
  <si>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</si>
  <si>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</si>
  <si>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</si>
  <si>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</si>
  <si>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</si>
  <si>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</si>
  <si>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</si>
  <si>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</si>
  <si>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</si>
  <si>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</si>
  <si>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</si>
  <si>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</si>
  <si>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</si>
  <si>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</si>
  <si>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</si>
  <si>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</si>
  <si>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</si>
  <si>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</si>
  <si>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</si>
  <si>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</si>
  <si>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</si>
  <si>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</si>
  <si>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</si>
  <si>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</si>
  <si>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</si>
  <si>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</si>
  <si>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</si>
  <si>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</si>
  <si>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</si>
  <si>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</si>
  <si>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</si>
  <si>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</si>
  <si>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</si>
  <si>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</si>
  <si>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</si>
  <si>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</si>
  <si>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</si>
  <si>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</si>
  <si>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</si>
  <si>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</si>
  <si>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</si>
  <si>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</si>
  <si>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</si>
  <si>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</si>
  <si>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</si>
  <si>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</si>
  <si>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</si>
  <si>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</si>
  <si>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</si>
  <si>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</si>
  <si>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</si>
  <si>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</si>
  <si>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</si>
  <si>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</si>
  <si>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</si>
  <si>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</si>
  <si>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</si>
  <si>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</si>
  <si>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</si>
  <si>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</si>
  <si>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</si>
  <si>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</si>
  <si>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</si>
  <si>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</si>
  <si>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</si>
  <si>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</si>
  <si>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</si>
  <si>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</si>
  <si>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</si>
  <si>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</si>
  <si>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</si>
  <si>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</si>
  <si>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</si>
  <si>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</si>
  <si>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</si>
  <si>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</si>
  <si>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</si>
  <si>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</si>
  <si>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</si>
  <si>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</si>
  <si>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</si>
  <si>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</si>
  <si>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</si>
  <si>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</si>
  <si>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</si>
  <si>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</si>
  <si>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</si>
  <si>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</si>
  <si>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</si>
  <si>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</si>
  <si>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</si>
  <si>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</si>
  <si>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</si>
  <si>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</si>
  <si>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</si>
  <si>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</si>
  <si>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</si>
  <si>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</si>
  <si>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</si>
  <si>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</si>
  <si>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</si>
  <si>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</si>
  <si>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</si>
  <si>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</si>
  <si>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</si>
  <si>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</si>
  <si>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</si>
  <si>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</si>
  <si>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</si>
  <si>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</si>
  <si>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</si>
  <si>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</si>
  <si>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</si>
  <si>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</si>
  <si>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</si>
  <si>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</si>
  <si>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</si>
  <si>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</si>
  <si>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</si>
  <si>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</si>
  <si>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</si>
  <si>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</si>
  <si>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</si>
  <si>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</si>
  <si>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</si>
  <si>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</si>
  <si>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</si>
  <si>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</si>
  <si>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</si>
  <si>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</si>
  <si>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</si>
  <si>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</si>
  <si>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</si>
  <si>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</si>
  <si>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</si>
  <si>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</si>
  <si>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</si>
  <si>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</si>
  <si>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</si>
  <si>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</si>
  <si>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</si>
  <si>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</si>
  <si>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</si>
  <si>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</si>
  <si>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</si>
  <si>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</si>
  <si>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</si>
  <si>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</si>
  <si>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</si>
  <si>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</si>
  <si>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</si>
  <si>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</si>
  <si>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</si>
  <si>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</si>
  <si>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</si>
  <si>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</si>
  <si>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</si>
  <si>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</si>
  <si>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</si>
  <si>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</si>
  <si>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</si>
  <si>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</si>
  <si>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</si>
  <si>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</si>
  <si>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</si>
  <si>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</si>
  <si>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</si>
  <si>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</si>
  <si>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</si>
  <si>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</si>
  <si>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</si>
  <si>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</si>
  <si>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</si>
  <si>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</si>
  <si>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</si>
  <si>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</si>
  <si>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</si>
  <si>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</si>
  <si>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</si>
  <si>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</si>
  <si>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</si>
  <si>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</si>
  <si>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</si>
  <si>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</si>
  <si>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</si>
  <si>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</si>
  <si>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</si>
  <si>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</si>
  <si>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</si>
  <si>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</si>
  <si>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</si>
  <si>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</si>
  <si>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</si>
  <si>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</si>
  <si>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</si>
  <si>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</si>
  <si>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</si>
  <si>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</si>
  <si>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</si>
  <si>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</si>
  <si>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</si>
  <si>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</si>
  <si>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</si>
  <si>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</si>
  <si>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</si>
  <si>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</si>
  <si>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</si>
  <si>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</si>
  <si>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</si>
  <si>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</si>
  <si>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</si>
  <si>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</si>
  <si>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</si>
  <si>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</si>
  <si>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</si>
  <si>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</si>
  <si>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</si>
  <si>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</si>
  <si>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</si>
  <si>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</si>
  <si>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</si>
  <si>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</si>
  <si>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</si>
  <si>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</si>
  <si>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</si>
  <si>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</si>
  <si>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</si>
  <si>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</si>
  <si>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</si>
  <si>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</si>
  <si>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</si>
  <si>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</si>
  <si>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</si>
  <si>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</si>
  <si>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</si>
  <si>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</si>
  <si>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</si>
  <si>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</si>
  <si>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</si>
  <si>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</si>
  <si>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</si>
  <si>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</si>
  <si>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</si>
  <si>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</si>
  <si>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</si>
  <si>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</si>
  <si>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</si>
  <si>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</si>
  <si>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</si>
  <si>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</si>
  <si>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</si>
  <si>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</si>
  <si>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</si>
  <si>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</si>
  <si>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</si>
  <si>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</si>
  <si>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</si>
  <si>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</si>
  <si>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</si>
  <si>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</si>
  <si>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</si>
  <si>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</si>
  <si>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</si>
  <si>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</si>
  <si>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</si>
  <si>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</si>
  <si>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</si>
  <si>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</si>
  <si>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</si>
  <si>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</si>
  <si>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</si>
  <si>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</si>
  <si>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</si>
  <si>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</si>
  <si>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</si>
  <si>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</si>
  <si>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</si>
  <si>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</si>
  <si>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</si>
  <si>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</si>
  <si>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</si>
  <si>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</si>
  <si>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</si>
  <si>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</si>
  <si>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</si>
  <si>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</si>
  <si>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</si>
  <si>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</si>
  <si>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</si>
  <si>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</si>
  <si>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</si>
  <si>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</si>
  <si>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</si>
  <si>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</si>
  <si>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</si>
  <si>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</si>
  <si>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</si>
  <si>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</si>
  <si>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</si>
  <si>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</si>
  <si>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</si>
  <si>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</si>
  <si>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</si>
  <si>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</si>
  <si>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</si>
  <si>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</si>
  <si>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</si>
  <si>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</si>
  <si>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</si>
  <si>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</si>
  <si>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</si>
  <si>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</si>
  <si>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</si>
  <si>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</si>
  <si>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</si>
  <si>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</si>
  <si>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</si>
  <si>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</si>
  <si>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</si>
  <si>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</si>
  <si>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</si>
  <si>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</si>
  <si>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</si>
  <si>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</si>
  <si>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</si>
  <si>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</si>
  <si>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</si>
  <si>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</si>
  <si>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</si>
  <si>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</si>
  <si>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</si>
  <si>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</si>
  <si>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</si>
  <si>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</si>
  <si>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</si>
  <si>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</si>
  <si>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</si>
  <si>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</si>
  <si>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</si>
  <si>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</si>
  <si>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</si>
  <si>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</si>
  <si>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JURJA BARAKOVIĆA, RAŽANAC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</si>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</sst>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1691799.24</v>
      </c>
      <c r="D2" s="7">
        <f>'PR-RAS'!E6</f>
        <v>1765325.0999999999</v>
      </c>
      <c r="E2" s="7">
        <v>0</v>
      </c>
      <c r="F2" s="7">
        <v>0</v>
      </c>
      <c r="G2" s="8">
        <f t="shared" ref="G2:G274" si="0">(B2/1000)*(C2*1+D2*2)</f>
        <v>5222.4494399999994</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1374741.9000000001</v>
      </c>
      <c r="D45" s="2">
        <f>'PR-RAS'!E49</f>
        <v>1436171.8399999999</v>
      </c>
      <c r="E45" s="2">
        <v>0</v>
      </c>
      <c r="F45" s="2">
        <v>0</v>
      </c>
      <c r="G45" s="3">
        <f t="shared" si="0"/>
        <v>186871.76551999999</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1368914.28</v>
      </c>
      <c r="D64" s="2">
        <f>'PR-RAS'!E68</f>
        <v>1424858.8299999998</v>
      </c>
      <c r="E64" s="2">
        <v>0</v>
      </c>
      <c r="F64" s="2">
        <v>0</v>
      </c>
      <c r="G64" s="3">
        <f t="shared" si="0"/>
        <v>265773.81221999996</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1355078.35</v>
      </c>
      <c r="D65" s="2">
        <f>'PR-RAS'!E69</f>
        <v>1405153.45</v>
      </c>
      <c r="E65" s="2">
        <v>0</v>
      </c>
      <c r="F65" s="2">
        <v>0</v>
      </c>
      <c r="G65" s="3">
        <f t="shared" si="0"/>
        <v>266584.65600000002</v>
      </c>
      <c r="H65" s="3">
        <f t="shared" si="1"/>
        <v>0.80000000004656613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13835.93</v>
      </c>
      <c r="D66" s="2">
        <f>'PR-RAS'!E70</f>
        <v>19705.38</v>
      </c>
      <c r="E66" s="2">
        <v>0</v>
      </c>
      <c r="F66" s="2">
        <v>0</v>
      </c>
      <c r="G66" s="3">
        <f t="shared" si="0"/>
        <v>3461.0348500000005</v>
      </c>
      <c r="H66" s="3">
        <f t="shared" si="1"/>
        <v>0.4500000000007276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5827.62</v>
      </c>
      <c r="D73" s="2">
        <f>'PR-RAS'!E77</f>
        <v>11313.01</v>
      </c>
      <c r="E73" s="2">
        <v>0</v>
      </c>
      <c r="F73" s="2">
        <v>0</v>
      </c>
      <c r="G73" s="3">
        <f t="shared" si="0"/>
        <v>2048.6620799999996</v>
      </c>
      <c r="H73" s="3">
        <f t="shared" si="1"/>
        <v>0.39000000000032742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976.54</v>
      </c>
      <c r="D74" s="2">
        <f>'PR-RAS'!E78</f>
        <v>1234.3499999999999</v>
      </c>
      <c r="E74" s="2">
        <v>0</v>
      </c>
      <c r="F74" s="2">
        <v>0</v>
      </c>
      <c r="G74" s="3">
        <f t="shared" si="0"/>
        <v>251.50251999999998</v>
      </c>
      <c r="H74" s="3">
        <f t="shared" si="1"/>
        <v>0.80999999999994543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4851.08</v>
      </c>
      <c r="D76" s="2">
        <f>'PR-RAS'!E80</f>
        <v>10078.66</v>
      </c>
      <c r="E76" s="2">
        <v>0</v>
      </c>
      <c r="F76" s="2">
        <v>0</v>
      </c>
      <c r="G76" s="3">
        <f t="shared" si="0"/>
        <v>1875.63</v>
      </c>
      <c r="H76" s="3">
        <f t="shared" si="1"/>
        <v>0.42000000000007276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1573.14</v>
      </c>
      <c r="D102" s="2">
        <f>'PR-RAS'!E106</f>
        <v>40942.75</v>
      </c>
      <c r="E102" s="2">
        <v>0</v>
      </c>
      <c r="F102" s="2">
        <v>0</v>
      </c>
      <c r="G102" s="3">
        <f t="shared" si="0"/>
        <v>8429.3226400000003</v>
      </c>
      <c r="H102" s="3">
        <f t="shared" si="1"/>
        <v>0.39000000000010004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1573.14</v>
      </c>
      <c r="D108" s="2">
        <f>'PR-RAS'!E112</f>
        <v>40942.75</v>
      </c>
      <c r="E108" s="2">
        <v>0</v>
      </c>
      <c r="F108" s="2">
        <v>0</v>
      </c>
      <c r="G108" s="3">
        <f t="shared" si="0"/>
        <v>8930.0744799999993</v>
      </c>
      <c r="H108" s="3">
        <f t="shared" si="1"/>
        <v>0.39000000000010004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1573.14</v>
      </c>
      <c r="D113" s="2">
        <f>'PR-RAS'!E117</f>
        <v>40942.75</v>
      </c>
      <c r="E113" s="2">
        <v>0</v>
      </c>
      <c r="F113" s="2">
        <v>0</v>
      </c>
      <c r="G113" s="3">
        <f t="shared" si="0"/>
        <v>9347.3676799999994</v>
      </c>
      <c r="H113" s="3">
        <f t="shared" si="1"/>
        <v>0.39000000000010004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4940.6899999999996</v>
      </c>
      <c r="D121" s="2">
        <f>'PR-RAS'!E125</f>
        <v>3426.26</v>
      </c>
      <c r="E121" s="2">
        <v>0</v>
      </c>
      <c r="F121" s="2">
        <v>0</v>
      </c>
      <c r="G121" s="3">
        <f t="shared" si="0"/>
        <v>1415.1851999999999</v>
      </c>
      <c r="H121" s="3">
        <f t="shared" si="1"/>
        <v>0.57000000000061846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4890.6899999999996</v>
      </c>
      <c r="D122" s="2">
        <f>'PR-RAS'!E126</f>
        <v>3376.26</v>
      </c>
      <c r="E122" s="2">
        <v>0</v>
      </c>
      <c r="F122" s="2">
        <v>0</v>
      </c>
      <c r="G122" s="3">
        <f t="shared" si="0"/>
        <v>1408.8284099999998</v>
      </c>
      <c r="H122" s="3">
        <f t="shared" si="1"/>
        <v>0.57000000000061846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4890.6899999999996</v>
      </c>
      <c r="D124" s="2">
        <f>'PR-RAS'!E128</f>
        <v>3376.26</v>
      </c>
      <c r="E124" s="2">
        <v>0</v>
      </c>
      <c r="F124" s="2">
        <v>0</v>
      </c>
      <c r="G124" s="3">
        <f t="shared" si="0"/>
        <v>1432.11483</v>
      </c>
      <c r="H124" s="3">
        <f t="shared" si="1"/>
        <v>0.57000000000061846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v>
      </c>
      <c r="D125" s="2">
        <f>'PR-RAS'!E129</f>
        <v>50</v>
      </c>
      <c r="E125" s="2">
        <v>0</v>
      </c>
      <c r="F125" s="2">
        <v>0</v>
      </c>
      <c r="G125" s="3">
        <f t="shared" si="0"/>
        <v>18.600000000000001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v>
      </c>
      <c r="D126" s="2">
        <f>'PR-RAS'!E130</f>
        <v>50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310543.51</v>
      </c>
      <c r="D130" s="2">
        <f>'PR-RAS'!E134</f>
        <v>284784.25</v>
      </c>
      <c r="E130" s="2">
        <v>0</v>
      </c>
      <c r="F130" s="2">
        <v>0</v>
      </c>
      <c r="G130" s="3">
        <f t="shared" si="0"/>
        <v>113534.44929</v>
      </c>
      <c r="H130" s="3">
        <f t="shared" si="1"/>
        <v>0.73999999999068677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310543.51</v>
      </c>
      <c r="D131" s="2">
        <f>'PR-RAS'!E135</f>
        <v>284784.25</v>
      </c>
      <c r="E131" s="2">
        <v>0</v>
      </c>
      <c r="F131" s="2">
        <v>0</v>
      </c>
      <c r="G131" s="3">
        <f t="shared" si="0"/>
        <v>114414.5613</v>
      </c>
      <c r="H131" s="3">
        <f t="shared" si="1"/>
        <v>0.73999999999068677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190964.27</v>
      </c>
      <c r="D132" s="2">
        <f>'PR-RAS'!E136</f>
        <v>210088.56</v>
      </c>
      <c r="E132" s="2">
        <v>0</v>
      </c>
      <c r="F132" s="2">
        <v>0</v>
      </c>
      <c r="G132" s="3">
        <f t="shared" si="0"/>
        <v>80059.522089999999</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119579.24</v>
      </c>
      <c r="D133" s="2">
        <f>'PR-RAS'!E137</f>
        <v>74695.69</v>
      </c>
      <c r="E133" s="2">
        <v>0</v>
      </c>
      <c r="F133" s="2">
        <v>0</v>
      </c>
      <c r="G133" s="3">
        <f t="shared" si="0"/>
        <v>35504.12184</v>
      </c>
      <c r="H133" s="3">
        <f t="shared" si="1"/>
        <v>0.55000000000291038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1540331.4600000002</v>
      </c>
      <c r="D148" s="2">
        <f>'PR-RAS'!E152</f>
        <v>1731320.6</v>
      </c>
      <c r="E148" s="2">
        <v>0</v>
      </c>
      <c r="F148" s="2">
        <v>0</v>
      </c>
      <c r="G148" s="3">
        <f t="shared" si="0"/>
        <v>735436.98101999995</v>
      </c>
      <c r="H148" s="3">
        <f t="shared" si="1"/>
        <v>0.86000000010244548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1269416.03</v>
      </c>
      <c r="D149" s="2">
        <f>'PR-RAS'!E153</f>
        <v>1438622.3900000001</v>
      </c>
      <c r="E149" s="2">
        <v>0</v>
      </c>
      <c r="F149" s="2">
        <v>0</v>
      </c>
      <c r="G149" s="3">
        <f t="shared" si="0"/>
        <v>613705.79988000006</v>
      </c>
      <c r="H149" s="3">
        <f t="shared" si="1"/>
        <v>0.42000000015832484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1052367.8700000001</v>
      </c>
      <c r="D150" s="2">
        <f>'PR-RAS'!E154</f>
        <v>1201785.81</v>
      </c>
      <c r="E150" s="2">
        <v>0</v>
      </c>
      <c r="F150" s="2">
        <v>0</v>
      </c>
      <c r="G150" s="3">
        <f t="shared" si="0"/>
        <v>514934.98401000001</v>
      </c>
      <c r="H150" s="3">
        <f t="shared" si="1"/>
        <v>0.31999999983236194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1052367.8700000001</v>
      </c>
      <c r="D151" s="2">
        <f>'PR-RAS'!E155</f>
        <v>1201785.81</v>
      </c>
      <c r="E151" s="2">
        <v>0</v>
      </c>
      <c r="F151" s="2">
        <v>0</v>
      </c>
      <c r="G151" s="3">
        <f t="shared" si="0"/>
        <v>518390.92350000003</v>
      </c>
      <c r="H151" s="3">
        <f t="shared" si="1"/>
        <v>0.31999999983236194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43407.47</v>
      </c>
      <c r="D155" s="2">
        <f>'PR-RAS'!E159</f>
        <v>38554.980000000003</v>
      </c>
      <c r="E155" s="2">
        <v>0</v>
      </c>
      <c r="F155" s="2">
        <v>0</v>
      </c>
      <c r="G155" s="3">
        <f t="shared" si="0"/>
        <v>18559.684219999999</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173640.69</v>
      </c>
      <c r="D156" s="2">
        <f>'PR-RAS'!E160</f>
        <v>198281.60000000001</v>
      </c>
      <c r="E156" s="2">
        <v>0</v>
      </c>
      <c r="F156" s="2">
        <v>0</v>
      </c>
      <c r="G156" s="3">
        <f t="shared" si="0"/>
        <v>88381.60295</v>
      </c>
      <c r="H156" s="3">
        <f t="shared" si="1"/>
        <v>0.70999999999185093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173640.69</v>
      </c>
      <c r="D158" s="2">
        <f>'PR-RAS'!E162</f>
        <v>198281.60000000001</v>
      </c>
      <c r="E158" s="2">
        <v>0</v>
      </c>
      <c r="F158" s="2">
        <v>0</v>
      </c>
      <c r="G158" s="3">
        <f t="shared" si="0"/>
        <v>89522.010730000009</v>
      </c>
      <c r="H158" s="3">
        <f t="shared" si="1"/>
        <v>0.70999999999185093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270456.84000000003</v>
      </c>
      <c r="D160" s="2">
        <f>'PR-RAS'!E164</f>
        <v>292258.40000000002</v>
      </c>
      <c r="E160" s="2">
        <v>0</v>
      </c>
      <c r="F160" s="2">
        <v>0</v>
      </c>
      <c r="G160" s="3">
        <f t="shared" si="0"/>
        <v>135940.80876000001</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62951.54</v>
      </c>
      <c r="D161" s="2">
        <f>'PR-RAS'!E165</f>
        <v>65260.829999999994</v>
      </c>
      <c r="E161" s="2">
        <v>0</v>
      </c>
      <c r="F161" s="2">
        <v>0</v>
      </c>
      <c r="G161" s="3">
        <f t="shared" si="0"/>
        <v>30955.712</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2398.5100000000002</v>
      </c>
      <c r="D162" s="2">
        <f>'PR-RAS'!E166</f>
        <v>2731.1</v>
      </c>
      <c r="E162" s="2">
        <v>0</v>
      </c>
      <c r="F162" s="2">
        <v>0</v>
      </c>
      <c r="G162" s="3">
        <f t="shared" si="0"/>
        <v>1265.57431</v>
      </c>
      <c r="H162" s="3">
        <f t="shared" si="1"/>
        <v>0.58999999999969077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59397.2</v>
      </c>
      <c r="D163" s="2">
        <f>'PR-RAS'!E167</f>
        <v>61183.28</v>
      </c>
      <c r="E163" s="2">
        <v>0</v>
      </c>
      <c r="F163" s="2">
        <v>0</v>
      </c>
      <c r="G163" s="3">
        <f t="shared" si="0"/>
        <v>29445.729120000004</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v>
      </c>
      <c r="D164" s="2">
        <f>'PR-RAS'!E168</f>
        <v>402.95</v>
      </c>
      <c r="E164" s="2">
        <v>0</v>
      </c>
      <c r="F164" s="2">
        <v>0</v>
      </c>
      <c r="G164" s="3">
        <f t="shared" si="0"/>
        <v>163.7987</v>
      </c>
      <c r="H164" s="3">
        <f t="shared" si="1"/>
        <v>5.0000000000011369E-2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956.83</v>
      </c>
      <c r="D165" s="2">
        <f>'PR-RAS'!E169</f>
        <v>943.5</v>
      </c>
      <c r="E165" s="2">
        <v>0</v>
      </c>
      <c r="F165" s="2">
        <v>0</v>
      </c>
      <c r="G165" s="3">
        <f t="shared" si="0"/>
        <v>466.38812000000001</v>
      </c>
      <c r="H165" s="3">
        <f t="shared" si="1"/>
        <v>0.66999999999995907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69345.060000000012</v>
      </c>
      <c r="D166" s="2">
        <f>'PR-RAS'!E170</f>
        <v>74116.06</v>
      </c>
      <c r="E166" s="2">
        <v>0</v>
      </c>
      <c r="F166" s="2">
        <v>0</v>
      </c>
      <c r="G166" s="3">
        <f t="shared" si="0"/>
        <v>35900.234700000001</v>
      </c>
      <c r="H166" s="3">
        <f t="shared" si="1"/>
        <v>0.1200000000098953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4834.3599999999997</v>
      </c>
      <c r="D167" s="2">
        <f>'PR-RAS'!E171</f>
        <v>3569.94</v>
      </c>
      <c r="E167" s="2">
        <v>0</v>
      </c>
      <c r="F167" s="2">
        <v>0</v>
      </c>
      <c r="G167" s="3">
        <f t="shared" si="0"/>
        <v>1987.7238400000001</v>
      </c>
      <c r="H167" s="3">
        <f t="shared" si="1"/>
        <v>0.41999999999961801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50032.66</v>
      </c>
      <c r="D168" s="2">
        <f>'PR-RAS'!E172</f>
        <v>44006.52</v>
      </c>
      <c r="E168" s="2">
        <v>0</v>
      </c>
      <c r="F168" s="2">
        <v>0</v>
      </c>
      <c r="G168" s="3">
        <f t="shared" si="0"/>
        <v>23053.631900000004</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13203.41</v>
      </c>
      <c r="D169" s="2">
        <f>'PR-RAS'!E173</f>
        <v>22865</v>
      </c>
      <c r="E169" s="2">
        <v>0</v>
      </c>
      <c r="F169" s="2">
        <v>0</v>
      </c>
      <c r="G169" s="3">
        <f t="shared" si="0"/>
        <v>9900.8128800000013</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1237.22</v>
      </c>
      <c r="D170" s="2">
        <f>'PR-RAS'!E174</f>
        <v>2679.46</v>
      </c>
      <c r="E170" s="2">
        <v>0</v>
      </c>
      <c r="F170" s="2">
        <v>0</v>
      </c>
      <c r="G170" s="3">
        <f t="shared" si="0"/>
        <v>1114.7476600000002</v>
      </c>
      <c r="H170" s="3">
        <f t="shared" si="1"/>
        <v>0.68000000000006366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37.409999999999997</v>
      </c>
      <c r="D171" s="2">
        <f>'PR-RAS'!E175</f>
        <v>995.14</v>
      </c>
      <c r="E171" s="2">
        <v>0</v>
      </c>
      <c r="F171" s="2">
        <v>0</v>
      </c>
      <c r="G171" s="3">
        <f t="shared" si="0"/>
        <v>344.70730000000003</v>
      </c>
      <c r="H171" s="3">
        <f t="shared" si="1"/>
        <v>0.54999999999998295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120528.91000000002</v>
      </c>
      <c r="D174" s="2">
        <f>'PR-RAS'!E178</f>
        <v>134618.51</v>
      </c>
      <c r="E174" s="2">
        <v>0</v>
      </c>
      <c r="F174" s="2">
        <v>0</v>
      </c>
      <c r="G174" s="3">
        <f t="shared" si="0"/>
        <v>67429.50589</v>
      </c>
      <c r="H174" s="3">
        <f t="shared" si="1"/>
        <v>0.5799999999726424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2743.24</v>
      </c>
      <c r="D175" s="2">
        <f>'PR-RAS'!E179</f>
        <v>3839.37</v>
      </c>
      <c r="E175" s="2">
        <v>0</v>
      </c>
      <c r="F175" s="2">
        <v>0</v>
      </c>
      <c r="G175" s="3">
        <f t="shared" si="0"/>
        <v>1813.4245199999998</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10912.49</v>
      </c>
      <c r="D176" s="2">
        <f>'PR-RAS'!E180</f>
        <v>19287.259999999998</v>
      </c>
      <c r="E176" s="2">
        <v>0</v>
      </c>
      <c r="F176" s="2">
        <v>0</v>
      </c>
      <c r="G176" s="3">
        <f t="shared" si="0"/>
        <v>8660.226749999998</v>
      </c>
      <c r="H176" s="3">
        <f t="shared" si="1"/>
        <v>0.74999999999818101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4497.2</v>
      </c>
      <c r="D178" s="2">
        <f>'PR-RAS'!E182</f>
        <v>4954.3900000000003</v>
      </c>
      <c r="E178" s="2">
        <v>0</v>
      </c>
      <c r="F178" s="2">
        <v>0</v>
      </c>
      <c r="G178" s="3">
        <f t="shared" si="0"/>
        <v>2549.8584599999999</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89283.08</v>
      </c>
      <c r="D179" s="2">
        <f>'PR-RAS'!E183</f>
        <v>93342</v>
      </c>
      <c r="E179" s="2">
        <v>0</v>
      </c>
      <c r="F179" s="2">
        <v>0</v>
      </c>
      <c r="G179" s="3">
        <f t="shared" si="0"/>
        <v>49122.140240000001</v>
      </c>
      <c r="H179" s="3">
        <f t="shared" si="1"/>
        <v>8.000000000174623E-2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v>
      </c>
      <c r="D180" s="2">
        <f>'PR-RAS'!E184</f>
        <v>626.46</v>
      </c>
      <c r="E180" s="2">
        <v>0</v>
      </c>
      <c r="F180" s="2">
        <v>0</v>
      </c>
      <c r="G180" s="3">
        <f t="shared" si="0"/>
        <v>232.11287999999999</v>
      </c>
      <c r="H180" s="3">
        <f t="shared" si="1"/>
        <v>0.66000000000003922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1750</v>
      </c>
      <c r="D181" s="2">
        <f>'PR-RAS'!E185</f>
        <v>8169</v>
      </c>
      <c r="E181" s="2">
        <v>0</v>
      </c>
      <c r="F181" s="2">
        <v>0</v>
      </c>
      <c r="G181" s="3">
        <f t="shared" si="0"/>
        <v>3255.8399999999997</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2868.13</v>
      </c>
      <c r="D182" s="2">
        <f>'PR-RAS'!E186</f>
        <v>4092.53</v>
      </c>
      <c r="E182" s="2">
        <v>0</v>
      </c>
      <c r="F182" s="2">
        <v>0</v>
      </c>
      <c r="G182" s="3">
        <f t="shared" si="0"/>
        <v>2000.6273900000001</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8430.9699999999993</v>
      </c>
      <c r="D183" s="2">
        <f>'PR-RAS'!E187</f>
        <v>307.5</v>
      </c>
      <c r="E183" s="2">
        <v>0</v>
      </c>
      <c r="F183" s="2">
        <v>0</v>
      </c>
      <c r="G183" s="3">
        <f t="shared" si="0"/>
        <v>1646.3665399999998</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17631.330000000002</v>
      </c>
      <c r="D190" s="2">
        <f>'PR-RAS'!E194</f>
        <v>18263</v>
      </c>
      <c r="E190" s="2">
        <v>0</v>
      </c>
      <c r="F190" s="2">
        <v>0</v>
      </c>
      <c r="G190" s="3">
        <f t="shared" si="0"/>
        <v>10235.73537</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2038.71</v>
      </c>
      <c r="D192" s="2">
        <f>'PR-RAS'!E196</f>
        <v>1270.32</v>
      </c>
      <c r="E192" s="2">
        <v>0</v>
      </c>
      <c r="F192" s="2">
        <v>0</v>
      </c>
      <c r="G192" s="3">
        <f t="shared" si="0"/>
        <v>874.6558500000001</v>
      </c>
      <c r="H192" s="3">
        <f t="shared" si="1"/>
        <v>0.60999999999989996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3182.11</v>
      </c>
      <c r="D193" s="2">
        <f>'PR-RAS'!E197</f>
        <v>3015.93</v>
      </c>
      <c r="E193" s="2">
        <v>0</v>
      </c>
      <c r="F193" s="2">
        <v>0</v>
      </c>
      <c r="G193" s="3">
        <f t="shared" si="0"/>
        <v>1769.08224</v>
      </c>
      <c r="H193" s="3">
        <f t="shared" si="1"/>
        <v>0.18000000000029104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133.09</v>
      </c>
      <c r="D194" s="2">
        <f>'PR-RAS'!E198</f>
        <v>125</v>
      </c>
      <c r="E194" s="2">
        <v>0</v>
      </c>
      <c r="F194" s="2">
        <v>0</v>
      </c>
      <c r="G194" s="3">
        <f t="shared" si="0"/>
        <v>73.936370000000011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8301.42</v>
      </c>
      <c r="D197" s="2">
        <f>'PR-RAS'!E201</f>
        <v>8859.75</v>
      </c>
      <c r="E197" s="2">
        <v>0</v>
      </c>
      <c r="F197" s="2">
        <v>0</v>
      </c>
      <c r="G197" s="3">
        <f t="shared" si="0"/>
        <v>5100.1003199999996</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458.59</v>
      </c>
      <c r="D269" s="2">
        <f>'PR-RAS'!E273</f>
        <v>439.81</v>
      </c>
      <c r="E269" s="2">
        <v>0</v>
      </c>
      <c r="F269" s="2">
        <v>0</v>
      </c>
      <c r="G269" s="3">
        <f t="shared" si="0"/>
        <v>358.64028000000002</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458.59</v>
      </c>
      <c r="D270" s="2">
        <f>'PR-RAS'!E274</f>
        <v>439.81</v>
      </c>
      <c r="E270" s="2">
        <v>0</v>
      </c>
      <c r="F270" s="2">
        <v>0</v>
      </c>
      <c r="G270" s="3">
        <f t="shared" si="0"/>
        <v>359.97849000000002</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458.59</v>
      </c>
      <c r="D272" s="2">
        <f>'PR-RAS'!E276</f>
        <v>439.81</v>
      </c>
      <c r="E272" s="2">
        <v>0</v>
      </c>
      <c r="F272" s="2">
        <v>0</v>
      </c>
      <c r="G272" s="3">
        <f t="shared" si="0"/>
        <v>362.65491000000003</v>
      </c>
      <c r="H272" s="3">
        <f t="shared" si="1"/>
        <v>0.60000000000002274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1540331.4600000002</v>
      </c>
      <c r="D295" s="2">
        <f>'PR-RAS'!E299</f>
        <v>1731320.6</v>
      </c>
      <c r="E295" s="2">
        <v>0</v>
      </c>
      <c r="F295" s="2">
        <v>0</v>
      </c>
      <c r="G295" s="3">
        <f t="shared" si="12"/>
        <v>1470873.9620399999</v>
      </c>
      <c r="H295" s="3">
        <f t="shared" si="13"/>
        <v>0.86000000010244548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151467.7799999998</v>
      </c>
      <c r="D296" s="2">
        <f>'PR-RAS'!E300</f>
        <v>34004.499999999767</v>
      </c>
      <c r="E296" s="2">
        <v>0</v>
      </c>
      <c r="F296" s="2">
        <v>0</v>
      </c>
      <c r="G296" s="3">
        <f t="shared" si="12"/>
        <v>64745.650099999795</v>
      </c>
      <c r="H296" s="3">
        <f t="shared" si="13"/>
        <v>0.71999999997206032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1989.92</v>
      </c>
      <c r="E298" s="2">
        <v>0</v>
      </c>
      <c r="F298" s="2">
        <v>0</v>
      </c>
      <c r="G298" s="3">
        <f t="shared" si="12"/>
        <v>1182.0124800000001</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3263.81</v>
      </c>
      <c r="D299" s="2">
        <f>'PR-RAS'!E303</f>
        <v>0</v>
      </c>
      <c r="E299" s="2">
        <v>0</v>
      </c>
      <c r="F299" s="2">
        <v>0</v>
      </c>
      <c r="G299" s="3">
        <f t="shared" si="12"/>
        <v>972.61537999999996</v>
      </c>
      <c r="H299" s="3">
        <f t="shared" si="13"/>
        <v>0.19000000000005457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121091.33</v>
      </c>
      <c r="D300" s="2">
        <f>'PR-RAS'!E304</f>
        <v>112482.12</v>
      </c>
      <c r="E300" s="2">
        <v>0</v>
      </c>
      <c r="F300" s="2">
        <v>0</v>
      </c>
      <c r="G300" s="3">
        <f t="shared" si="12"/>
        <v>103470.61542999999</v>
      </c>
      <c r="H300" s="3">
        <f t="shared" si="13"/>
        <v>0.44999999999708962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145590.02000000002</v>
      </c>
      <c r="D355" s="2">
        <f>'PR-RAS'!E360</f>
        <v>114010.12</v>
      </c>
      <c r="E355" s="2">
        <v>0</v>
      </c>
      <c r="F355" s="2">
        <v>0</v>
      </c>
      <c r="G355" s="3">
        <f t="shared" si="12"/>
        <v>132258.03203999999</v>
      </c>
      <c r="H355" s="3">
        <f t="shared" si="13"/>
        <v>0.14000000001396984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30260.78</v>
      </c>
      <c r="D368" s="2">
        <f>'PR-RAS'!E373</f>
        <v>65372.130000000005</v>
      </c>
      <c r="E368" s="2">
        <v>0</v>
      </c>
      <c r="F368" s="2">
        <v>0</v>
      </c>
      <c r="G368" s="3">
        <f t="shared" si="12"/>
        <v>59088.849679999999</v>
      </c>
      <c r="H368" s="3">
        <f t="shared" si="13"/>
        <v>0.35000000000582077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3250</v>
      </c>
      <c r="D374" s="2">
        <f>'PR-RAS'!E379</f>
        <v>4874.25</v>
      </c>
      <c r="E374" s="2">
        <v>0</v>
      </c>
      <c r="F374" s="2">
        <v>0</v>
      </c>
      <c r="G374" s="3">
        <f t="shared" si="12"/>
        <v>4848.4404999999997</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3250</v>
      </c>
      <c r="D375" s="2">
        <f>'PR-RAS'!E380</f>
        <v>4874.25</v>
      </c>
      <c r="E375" s="2">
        <v>0</v>
      </c>
      <c r="F375" s="2">
        <v>0</v>
      </c>
      <c r="G375" s="3">
        <f t="shared" si="12"/>
        <v>4861.4390000000003</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26010.78</v>
      </c>
      <c r="D388" s="2">
        <f>'PR-RAS'!E393</f>
        <v>19285.38</v>
      </c>
      <c r="E388" s="2">
        <v>0</v>
      </c>
      <c r="F388" s="2">
        <v>0</v>
      </c>
      <c r="G388" s="3">
        <f t="shared" si="12"/>
        <v>24993.055980000001</v>
      </c>
      <c r="H388" s="3">
        <f t="shared" si="13"/>
        <v>0.60000000000218279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26010.78</v>
      </c>
      <c r="D389" s="2">
        <f>'PR-RAS'!E394</f>
        <v>19285.38</v>
      </c>
      <c r="E389" s="2">
        <v>0</v>
      </c>
      <c r="F389" s="2">
        <v>0</v>
      </c>
      <c r="G389" s="3">
        <f t="shared" si="12"/>
        <v>25057.63752</v>
      </c>
      <c r="H389" s="3">
        <f t="shared" si="13"/>
        <v>0.60000000000218279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41212.5</v>
      </c>
      <c r="E396" s="2">
        <v>0</v>
      </c>
      <c r="F396" s="2">
        <v>0</v>
      </c>
      <c r="G396" s="3">
        <f t="shared" si="12"/>
        <v>32952.875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1000</v>
      </c>
      <c r="D400" s="2">
        <f>'PR-RAS'!E405</f>
        <v>41212.5</v>
      </c>
      <c r="E400" s="2">
        <v>0</v>
      </c>
      <c r="F400" s="2">
        <v>0</v>
      </c>
      <c r="G400" s="3">
        <f t="shared" si="12"/>
        <v>33286.575000000004</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115329.24</v>
      </c>
      <c r="D407" s="2">
        <f>'PR-RAS'!E412</f>
        <v>48637.99</v>
      </c>
      <c r="E407" s="2">
        <v>0</v>
      </c>
      <c r="F407" s="2">
        <v>0</v>
      </c>
      <c r="G407" s="3">
        <f t="shared" si="12"/>
        <v>86317.719320000004</v>
      </c>
      <c r="H407" s="3">
        <f t="shared" si="13"/>
        <v>0.25000000000727596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115329.24</v>
      </c>
      <c r="D408" s="2">
        <f>'PR-RAS'!E413</f>
        <v>48637.99</v>
      </c>
      <c r="E408" s="2">
        <v>0</v>
      </c>
      <c r="F408" s="2">
        <v>0</v>
      </c>
      <c r="G408" s="3">
        <f t="shared" si="12"/>
        <v>86530.324540000001</v>
      </c>
      <c r="H408" s="3">
        <f t="shared" si="13"/>
        <v>0.25000000000727596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145590.02000000002</v>
      </c>
      <c r="D413" s="2">
        <f>'PR-RAS'!E418</f>
        <v>114010.12</v>
      </c>
      <c r="E413" s="2">
        <v>0</v>
      </c>
      <c r="F413" s="2">
        <v>0</v>
      </c>
      <c r="G413" s="3">
        <f t="shared" si="12"/>
        <v>153927.42712000001</v>
      </c>
      <c r="H413" s="3">
        <f t="shared" si="13"/>
        <v>0.14000000001396984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1691799.24</v>
      </c>
      <c r="D417" s="2">
        <f>'PR-RAS'!E422</f>
        <v>1765325.0999999999</v>
      </c>
      <c r="E417" s="2">
        <v>0</v>
      </c>
      <c r="F417" s="2">
        <v>0</v>
      </c>
      <c r="G417" s="3">
        <f t="shared" si="12"/>
        <v>2172538.9670399996</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1685921.4800000002</v>
      </c>
      <c r="D418" s="2">
        <f>'PR-RAS'!E423</f>
        <v>1845330.7200000002</v>
      </c>
      <c r="E418" s="2">
        <v>0</v>
      </c>
      <c r="F418" s="2">
        <v>0</v>
      </c>
      <c r="G418" s="3">
        <f t="shared" si="12"/>
        <v>2242035.0776400003</v>
      </c>
      <c r="H418" s="3">
        <f t="shared" si="13"/>
        <v>0.76000000000931323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5877.7599999997765</v>
      </c>
      <c r="D419" s="2">
        <f>'PR-RAS'!E424</f>
        <v>0</v>
      </c>
      <c r="E419" s="2">
        <v>0</v>
      </c>
      <c r="F419" s="2">
        <v>0</v>
      </c>
      <c r="G419" s="3">
        <f t="shared" si="12"/>
        <v>2456.9036799999067</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80005.620000000345</v>
      </c>
      <c r="E420" s="2">
        <v>0</v>
      </c>
      <c r="F420" s="2">
        <v>0</v>
      </c>
      <c r="G420" s="3">
        <f t="shared" si="12"/>
        <v>67044.709560000279</v>
      </c>
      <c r="H420" s="3">
        <f t="shared" si="13"/>
        <v>0.37999999965541065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1989.92</v>
      </c>
      <c r="E421" s="2">
        <v>0</v>
      </c>
      <c r="F421" s="2">
        <v>0</v>
      </c>
      <c r="G421" s="3">
        <f t="shared" si="12"/>
        <v>1671.5328</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3263.81</v>
      </c>
      <c r="D422" s="2">
        <f>'PR-RAS'!E427</f>
        <v>0</v>
      </c>
      <c r="E422" s="2">
        <v>0</v>
      </c>
      <c r="F422" s="2">
        <v>0</v>
      </c>
      <c r="G422" s="3">
        <f t="shared" si="12"/>
        <v>1374.0640099999998</v>
      </c>
      <c r="H422" s="3">
        <f t="shared" si="13"/>
        <v>0.19000000000005457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121091.33</v>
      </c>
      <c r="D423" s="2">
        <f>'PR-RAS'!E428</f>
        <v>112482.12</v>
      </c>
      <c r="E423" s="2">
        <v>0</v>
      </c>
      <c r="F423" s="2">
        <v>0</v>
      </c>
      <c r="G423" s="3">
        <f t="shared" si="12"/>
        <v>146035.45053999999</v>
      </c>
      <c r="H423" s="3">
        <f t="shared" si="13"/>
        <v>0.44999999999708962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1691799.24</v>
      </c>
      <c r="D637" s="2">
        <f>'PR-RAS'!E643</f>
        <v>1765325.0999999999</v>
      </c>
      <c r="E637" s="2">
        <v>0</v>
      </c>
      <c r="F637" s="2">
        <v>0</v>
      </c>
      <c r="G637" s="3">
        <f t="shared" si="14"/>
        <v>3321477.8438399998</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1685921.4800000002</v>
      </c>
      <c r="D638" s="2">
        <f>'PR-RAS'!E644</f>
        <v>1845330.7200000002</v>
      </c>
      <c r="E638" s="2">
        <v>0</v>
      </c>
      <c r="F638" s="2">
        <v>0</v>
      </c>
      <c r="G638" s="3">
        <f t="shared" si="14"/>
        <v>3424883.3200400006</v>
      </c>
      <c r="H638" s="3">
        <f t="shared" si="15"/>
        <v>0.76000000000931323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5877.7599999997765</v>
      </c>
      <c r="D639" s="2">
        <f>'PR-RAS'!E645</f>
        <v>0</v>
      </c>
      <c r="E639" s="2">
        <v>0</v>
      </c>
      <c r="F639" s="2">
        <v>0</v>
      </c>
      <c r="G639" s="3">
        <f t="shared" si="14"/>
        <v>3750.0108799998575</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80005.620000000345</v>
      </c>
      <c r="E640" s="2">
        <v>0</v>
      </c>
      <c r="F640" s="2">
        <v>0</v>
      </c>
      <c r="G640" s="3">
        <f t="shared" si="14"/>
        <v>102247.18236000044</v>
      </c>
      <c r="H640" s="3">
        <f t="shared" si="15"/>
        <v>0.37999999965541065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1989.92</v>
      </c>
      <c r="E641" s="2">
        <v>0</v>
      </c>
      <c r="F641" s="2">
        <v>0</v>
      </c>
      <c r="G641" s="3">
        <f t="shared" si="14"/>
        <v>2547.0976000000001</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3263.81</v>
      </c>
      <c r="D642" s="2">
        <f>'PR-RAS'!E648</f>
        <v>0</v>
      </c>
      <c r="E642" s="2">
        <v>0</v>
      </c>
      <c r="F642" s="2">
        <v>0</v>
      </c>
      <c r="G642" s="3">
        <f t="shared" si="14"/>
        <v>2092.10221</v>
      </c>
      <c r="H642" s="3">
        <f t="shared" si="15"/>
        <v>0.19000000000005457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2613.9499999997765</v>
      </c>
      <c r="D643" s="2">
        <f>'PR-RAS'!E649</f>
        <v>0</v>
      </c>
      <c r="E643" s="2">
        <v>0</v>
      </c>
      <c r="F643" s="2">
        <v>0</v>
      </c>
      <c r="G643" s="3">
        <f t="shared" si="14"/>
        <v>1678.1558999998565</v>
      </c>
      <c r="H643" s="3">
        <f t="shared" si="15"/>
        <v>5.0000000223462848E-2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78015.700000000346</v>
      </c>
      <c r="E644" s="2">
        <v>0</v>
      </c>
      <c r="F644" s="2">
        <v>0</v>
      </c>
      <c r="G644" s="3">
        <f t="shared" si="14"/>
        <v>100328.19020000045</v>
      </c>
      <c r="H644" s="3">
        <f t="shared" si="15"/>
        <v>0.29999999965366442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107226.06</v>
      </c>
      <c r="D645" s="2">
        <f>'PR-RAS'!E651</f>
        <v>0</v>
      </c>
      <c r="E645" s="2">
        <v>0</v>
      </c>
      <c r="F645" s="2">
        <v>0</v>
      </c>
      <c r="G645" s="3">
        <f t="shared" si="14"/>
        <v>69053.582639999993</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500</v>
      </c>
      <c r="D647" s="2">
        <f>'PR-RAS'!E654</f>
        <v>4498.08</v>
      </c>
      <c r="E647" s="2">
        <v>0</v>
      </c>
      <c r="F647" s="2">
        <v>0</v>
      </c>
      <c r="G647" s="3">
        <f t="shared" si="14"/>
        <v>6134.5193600000002</v>
      </c>
      <c r="H647" s="3">
        <f t="shared" si="15"/>
        <v>7.999999999992724E-2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500</v>
      </c>
      <c r="D648" s="2">
        <f>'PR-RAS'!E655</f>
        <v>4498.08</v>
      </c>
      <c r="E648" s="2">
        <v>0</v>
      </c>
      <c r="F648" s="2">
        <v>0</v>
      </c>
      <c r="G648" s="3">
        <f t="shared" si="14"/>
        <v>6144.0155199999999</v>
      </c>
      <c r="H648" s="3">
        <f t="shared" si="15"/>
        <v>7.999999999992724E-2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1355078.35</v>
      </c>
      <c r="D676" s="2">
        <f>'PR-RAS'!E683</f>
        <v>1405153.45</v>
      </c>
      <c r="E676" s="2">
        <v>0</v>
      </c>
      <c r="F676" s="2">
        <v>0</v>
      </c>
      <c r="G676" s="3">
        <f t="shared" si="14"/>
        <v>2811635.0437500002</v>
      </c>
      <c r="H676" s="3">
        <f t="shared" si="15"/>
        <v>0.80000000004656613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13835.93</v>
      </c>
      <c r="D678" s="2">
        <f>'PR-RAS'!E685</f>
        <v>19705.38</v>
      </c>
      <c r="E678" s="2">
        <v>0</v>
      </c>
      <c r="F678" s="2">
        <v>0</v>
      </c>
      <c r="G678" s="3">
        <f t="shared" si="14"/>
        <v>36048.009130000006</v>
      </c>
      <c r="H678" s="3">
        <f t="shared" si="15"/>
        <v>0.4500000000007276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1073.1400000000001</v>
      </c>
      <c r="D717" s="2">
        <f>'PR-RAS'!E724</f>
        <v>25.82</v>
      </c>
      <c r="E717" s="2">
        <v>0</v>
      </c>
      <c r="F717" s="2">
        <v>0</v>
      </c>
      <c r="G717" s="3">
        <f t="shared" si="14"/>
        <v>805.34248000000014</v>
      </c>
      <c r="H717" s="3">
        <f t="shared" si="15"/>
        <v>0.32000000000009976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36117.72</v>
      </c>
      <c r="E719" s="2">
        <v>0</v>
      </c>
      <c r="F719" s="2">
        <v>0</v>
      </c>
      <c r="G719" s="3">
        <f t="shared" si="14"/>
        <v>51865.045919999997</v>
      </c>
      <c r="H719" s="3">
        <f t="shared" si="15"/>
        <v>0.27999999999883585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43407.47</v>
      </c>
      <c r="D725" s="2">
        <f>'PR-RAS'!E732</f>
        <v>0</v>
      </c>
      <c r="E725" s="2">
        <v>0</v>
      </c>
      <c r="F725" s="2">
        <v>0</v>
      </c>
      <c r="G725" s="3">
        <f t="shared" si="14"/>
        <v>31427.008279999998</v>
      </c>
      <c r="H725" s="3">
        <f t="shared" si="15"/>
        <v>0.47000000000116415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59397.2</v>
      </c>
      <c r="D727" s="2">
        <f>'PR-RAS'!E734</f>
        <v>61183.28</v>
      </c>
      <c r="E727" s="2">
        <v>0</v>
      </c>
      <c r="F727" s="2">
        <v>0</v>
      </c>
      <c r="G727" s="3">
        <f t="shared" si="14"/>
        <v>131960.48976</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626.46</v>
      </c>
      <c r="E729" s="2">
        <v>0</v>
      </c>
      <c r="F729" s="2">
        <v>0</v>
      </c>
      <c r="G729" s="3">
        <f t="shared" si="14"/>
        <v>944.01215999999999</v>
      </c>
      <c r="H729" s="3">
        <f t="shared" si="15"/>
        <v>0.66000000000003922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1750</v>
      </c>
      <c r="D730" s="2">
        <f>'PR-RAS'!E737</f>
        <v>822.75</v>
      </c>
      <c r="E730" s="2">
        <v>0</v>
      </c>
      <c r="F730" s="2">
        <v>0</v>
      </c>
      <c r="G730" s="3">
        <f t="shared" si="14"/>
        <v>2475.3195000000001</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1673739.08</v>
      </c>
      <c r="D1011" s="7">
        <f>BILANCA!E6</f>
        <v>1629835.15</v>
      </c>
      <c r="E1011" s="7">
        <v>0</v>
      </c>
      <c r="F1011" s="7">
        <v>0</v>
      </c>
      <c r="G1011" s="8">
        <f t="shared" ref="G1011:G1306" si="38">B1011/1000*C1011+B1011/500*D1011</f>
        <v>4933.4093800000001</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1428942.47</v>
      </c>
      <c r="D1012" s="2">
        <f>BILANCA!E7</f>
        <v>1478897.78</v>
      </c>
      <c r="E1012" s="2">
        <v>0</v>
      </c>
      <c r="F1012" s="2">
        <v>0</v>
      </c>
      <c r="G1012" s="3">
        <f t="shared" si="38"/>
        <v>8773.4760600000009</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283721.55</v>
      </c>
      <c r="D1013" s="2">
        <f>BILANCA!E8</f>
        <v>283356.56</v>
      </c>
      <c r="E1013" s="2">
        <v>0</v>
      </c>
      <c r="F1013" s="2">
        <v>0</v>
      </c>
      <c r="G1013" s="3">
        <f t="shared" si="38"/>
        <v>2551.3040099999998</v>
      </c>
      <c r="H1013" s="3">
        <f t="shared" si="35"/>
        <v>0.89000000001396984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283356.56</v>
      </c>
      <c r="D1014" s="2">
        <f>BILANCA!E9</f>
        <v>283356.56</v>
      </c>
      <c r="E1014" s="2">
        <v>0</v>
      </c>
      <c r="F1014" s="2">
        <v>0</v>
      </c>
      <c r="G1014" s="3">
        <f t="shared" si="38"/>
        <v>3400.2787200000002</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364.99</v>
      </c>
      <c r="D1015" s="2">
        <f>BILANCA!E10</f>
        <v>364.99</v>
      </c>
      <c r="E1015" s="2">
        <v>0</v>
      </c>
      <c r="F1015" s="2">
        <v>0</v>
      </c>
      <c r="G1015" s="3">
        <f t="shared" si="38"/>
        <v>5.47485</v>
      </c>
      <c r="H1015" s="3">
        <f t="shared" si="35"/>
        <v>1.999999999998181E-2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364.99</v>
      </c>
      <c r="E1016" s="2">
        <v>0</v>
      </c>
      <c r="F1016" s="2">
        <v>0</v>
      </c>
      <c r="G1016" s="3">
        <f t="shared" si="38"/>
        <v>4.37988</v>
      </c>
      <c r="H1016" s="3">
        <f t="shared" si="35"/>
        <v>9.9999999999909051E-3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1145220.92</v>
      </c>
      <c r="D1017" s="2">
        <f>BILANCA!E12</f>
        <v>1195541.22</v>
      </c>
      <c r="E1017" s="2">
        <v>0</v>
      </c>
      <c r="F1017" s="2">
        <v>0</v>
      </c>
      <c r="G1017" s="3">
        <f t="shared" si="38"/>
        <v>24754.123520000001</v>
      </c>
      <c r="H1017" s="3">
        <f t="shared" si="35"/>
        <v>0.30000000004656613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1073473.95</v>
      </c>
      <c r="D1018" s="2">
        <f>BILANCA!E13</f>
        <v>1102207.1600000001</v>
      </c>
      <c r="E1018" s="2">
        <v>0</v>
      </c>
      <c r="F1018" s="2">
        <v>0</v>
      </c>
      <c r="G1018" s="3">
        <f t="shared" si="38"/>
        <v>26223.106160000003</v>
      </c>
      <c r="H1018" s="3">
        <f t="shared" si="35"/>
        <v>0.21000000019557774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1740597.48</v>
      </c>
      <c r="D1020" s="2">
        <f>BILANCA!E15</f>
        <v>1793482.56</v>
      </c>
      <c r="E1020" s="2">
        <v>0</v>
      </c>
      <c r="F1020" s="2">
        <v>0</v>
      </c>
      <c r="G1020" s="3">
        <f t="shared" si="38"/>
        <v>53275.626000000004</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667123.53</v>
      </c>
      <c r="D1023" s="2">
        <f>BILANCA!E18</f>
        <v>691275.4</v>
      </c>
      <c r="E1023" s="2">
        <v>0</v>
      </c>
      <c r="F1023" s="2">
        <v>0</v>
      </c>
      <c r="G1023" s="3">
        <f t="shared" si="38"/>
        <v>26645.76629</v>
      </c>
      <c r="H1023" s="3">
        <f t="shared" si="35"/>
        <v>0.86999999999534339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67192.04999999993</v>
      </c>
      <c r="D1024" s="2">
        <f>BILANCA!E19</f>
        <v>52669.169999999955</v>
      </c>
      <c r="E1024" s="2">
        <v>0</v>
      </c>
      <c r="F1024" s="2">
        <v>0</v>
      </c>
      <c r="G1024" s="3">
        <f t="shared" si="38"/>
        <v>2415.4254599999977</v>
      </c>
      <c r="H1024" s="3">
        <f t="shared" si="35"/>
        <v>0.21999999988474883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152795</v>
      </c>
      <c r="D1025" s="2">
        <f>BILANCA!E20</f>
        <v>158358.75</v>
      </c>
      <c r="E1025" s="2">
        <v>0</v>
      </c>
      <c r="F1025" s="2">
        <v>0</v>
      </c>
      <c r="G1025" s="3">
        <f t="shared" si="38"/>
        <v>7042.6875</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5444.34</v>
      </c>
      <c r="D1026" s="2">
        <f>BILANCA!E21</f>
        <v>5444.34</v>
      </c>
      <c r="E1026" s="2">
        <v>0</v>
      </c>
      <c r="F1026" s="2">
        <v>0</v>
      </c>
      <c r="G1026" s="3">
        <f t="shared" si="38"/>
        <v>261.32832000000002</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120271.67999999999</v>
      </c>
      <c r="D1027" s="2">
        <f>BILANCA!E22</f>
        <v>120705.93</v>
      </c>
      <c r="E1027" s="2">
        <v>0</v>
      </c>
      <c r="F1027" s="2">
        <v>0</v>
      </c>
      <c r="G1027" s="3">
        <f t="shared" si="38"/>
        <v>6148.6201799999999</v>
      </c>
      <c r="H1027" s="3">
        <f t="shared" si="35"/>
        <v>0.39000000001396984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1560.16</v>
      </c>
      <c r="D1029" s="2">
        <f>BILANCA!E24</f>
        <v>1560.16</v>
      </c>
      <c r="E1029" s="2">
        <v>0</v>
      </c>
      <c r="F1029" s="2">
        <v>0</v>
      </c>
      <c r="G1029" s="3">
        <f t="shared" si="38"/>
        <v>88.929119999999998</v>
      </c>
      <c r="H1029" s="3">
        <f t="shared" si="35"/>
        <v>0.32000000000016371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2423.7199999999998</v>
      </c>
      <c r="D1030" s="2">
        <f>BILANCA!E25</f>
        <v>2423.7199999999998</v>
      </c>
      <c r="E1030" s="2">
        <v>0</v>
      </c>
      <c r="F1030" s="2">
        <v>0</v>
      </c>
      <c r="G1030" s="3">
        <f t="shared" si="38"/>
        <v>145.42319999999998</v>
      </c>
      <c r="H1030" s="3">
        <f t="shared" si="35"/>
        <v>0.56000000000040018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22364.1</v>
      </c>
      <c r="D1031" s="2">
        <f>BILANCA!E26</f>
        <v>22364.1</v>
      </c>
      <c r="E1031" s="2">
        <v>0</v>
      </c>
      <c r="F1031" s="2">
        <v>0</v>
      </c>
      <c r="G1031" s="3">
        <f t="shared" si="38"/>
        <v>1408.9383</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237666.95</v>
      </c>
      <c r="D1033" s="2">
        <f>BILANCA!E28</f>
        <v>258187.83</v>
      </c>
      <c r="E1033" s="2">
        <v>0</v>
      </c>
      <c r="F1033" s="2">
        <v>0</v>
      </c>
      <c r="G1033" s="3">
        <f t="shared" si="38"/>
        <v>17342.980029999999</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1472.5400000000081</v>
      </c>
      <c r="D1040" s="2">
        <f>BILANCA!E35</f>
        <v>1544.0100000000093</v>
      </c>
      <c r="E1040" s="2">
        <v>0</v>
      </c>
      <c r="F1040" s="2">
        <v>0</v>
      </c>
      <c r="G1040" s="3">
        <f t="shared" si="38"/>
        <v>136.8168000000008</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110976.27</v>
      </c>
      <c r="D1041" s="2">
        <f>BILANCA!E36</f>
        <v>98371.88</v>
      </c>
      <c r="E1041" s="2">
        <v>0</v>
      </c>
      <c r="F1041" s="2">
        <v>0</v>
      </c>
      <c r="G1041" s="3">
        <f t="shared" si="38"/>
        <v>9539.3209299999999</v>
      </c>
      <c r="H1041" s="3">
        <f t="shared" si="35"/>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109503.73</v>
      </c>
      <c r="D1045" s="2">
        <f>BILANCA!E40</f>
        <v>96827.87</v>
      </c>
      <c r="E1045" s="2">
        <v>0</v>
      </c>
      <c r="F1045" s="2">
        <v>0</v>
      </c>
      <c r="G1045" s="3">
        <f t="shared" si="38"/>
        <v>10610.581450000001</v>
      </c>
      <c r="H1045" s="3">
        <f t="shared" si="35"/>
        <v>0.40000000000873115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3082.38</v>
      </c>
      <c r="D1050" s="2">
        <f>BILANCA!E45</f>
        <v>39120.879999999997</v>
      </c>
      <c r="E1050" s="2">
        <v>0</v>
      </c>
      <c r="F1050" s="2">
        <v>0</v>
      </c>
      <c r="G1050" s="3">
        <f t="shared" si="38"/>
        <v>3252.9656</v>
      </c>
      <c r="H1050" s="3">
        <f t="shared" si="35"/>
        <v>0.50000000000272848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5175.63</v>
      </c>
      <c r="D1054" s="2">
        <f>BILANCA!E49</f>
        <v>46388.13</v>
      </c>
      <c r="E1054" s="2">
        <v>0</v>
      </c>
      <c r="F1054" s="2">
        <v>0</v>
      </c>
      <c r="G1054" s="3">
        <f t="shared" si="38"/>
        <v>4309.8831599999994</v>
      </c>
      <c r="H1054" s="3">
        <f t="shared" si="35"/>
        <v>0.49999999999727152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2093.25</v>
      </c>
      <c r="D1055" s="2">
        <f>BILANCA!E50</f>
        <v>7267.25</v>
      </c>
      <c r="E1055" s="2">
        <v>0</v>
      </c>
      <c r="F1055" s="2">
        <v>0</v>
      </c>
      <c r="G1055" s="3">
        <f t="shared" si="38"/>
        <v>748.24874999999997</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50790.239999999998</v>
      </c>
      <c r="D1059" s="2">
        <f>BILANCA!E54</f>
        <v>51769.55</v>
      </c>
      <c r="E1059" s="2">
        <v>0</v>
      </c>
      <c r="F1059" s="2">
        <v>0</v>
      </c>
      <c r="G1059" s="3">
        <f t="shared" si="38"/>
        <v>7562.1376600000003</v>
      </c>
      <c r="H1059" s="3">
        <f t="shared" si="35"/>
        <v>0.68999999999505235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50790.239999999998</v>
      </c>
      <c r="D1060" s="2">
        <f>BILANCA!E55</f>
        <v>51769.55</v>
      </c>
      <c r="E1060" s="2">
        <v>0</v>
      </c>
      <c r="F1060" s="2">
        <v>0</v>
      </c>
      <c r="G1060" s="3">
        <f t="shared" si="38"/>
        <v>7716.4670000000006</v>
      </c>
      <c r="H1060" s="3">
        <f t="shared" si="35"/>
        <v>0.68999999999505235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244796.61</v>
      </c>
      <c r="D1074" s="2">
        <f>BILANCA!E69</f>
        <v>150937.37</v>
      </c>
      <c r="E1074" s="2">
        <v>0</v>
      </c>
      <c r="F1074" s="2">
        <v>0</v>
      </c>
      <c r="G1074" s="3">
        <f t="shared" si="38"/>
        <v>34986.966399999998</v>
      </c>
      <c r="H1074" s="3">
        <f t="shared" si="35"/>
        <v>0.76000000000931323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12.84</v>
      </c>
      <c r="D1087" s="2">
        <f>BILANCA!E82</f>
        <v>805.01</v>
      </c>
      <c r="E1087" s="2">
        <v>0</v>
      </c>
      <c r="F1087" s="2">
        <v>0</v>
      </c>
      <c r="G1087" s="3">
        <f t="shared" si="38"/>
        <v>124.96021999999999</v>
      </c>
      <c r="H1087" s="3">
        <f t="shared" si="35"/>
        <v>0.16999999999999105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12.84</v>
      </c>
      <c r="D1092" s="2">
        <f>BILANCA!E87</f>
        <v>805.01</v>
      </c>
      <c r="E1092" s="2">
        <v>0</v>
      </c>
      <c r="F1092" s="2">
        <v>0</v>
      </c>
      <c r="G1092" s="3">
        <f t="shared" si="38"/>
        <v>133.07451999999998</v>
      </c>
      <c r="H1092" s="3">
        <f t="shared" si="35"/>
        <v>0.16999999999999105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137557.71</v>
      </c>
      <c r="D1152" s="2">
        <f>BILANCA!E147</f>
        <v>150132.35999999999</v>
      </c>
      <c r="E1152" s="2">
        <v>0</v>
      </c>
      <c r="F1152" s="2">
        <v>0</v>
      </c>
      <c r="G1152" s="3">
        <f t="shared" si="38"/>
        <v>62170.785059999987</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121091.33</v>
      </c>
      <c r="D1155" s="2">
        <f>BILANCA!E150</f>
        <v>112482.12</v>
      </c>
      <c r="E1155" s="2">
        <v>0</v>
      </c>
      <c r="F1155" s="2">
        <v>0</v>
      </c>
      <c r="G1155" s="3">
        <f t="shared" si="38"/>
        <v>50178.057649999995</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121091.33</v>
      </c>
      <c r="D1161" s="2">
        <f>BILANCA!E156</f>
        <v>112482.12</v>
      </c>
      <c r="E1161" s="2">
        <v>0</v>
      </c>
      <c r="F1161" s="2">
        <v>0</v>
      </c>
      <c r="G1161" s="3">
        <f t="shared" si="38"/>
        <v>52254.391069999998</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16466.38</v>
      </c>
      <c r="D1167" s="2">
        <f>BILANCA!E162</f>
        <v>37650.239999999998</v>
      </c>
      <c r="E1167" s="2">
        <v>0</v>
      </c>
      <c r="F1167" s="2">
        <v>0</v>
      </c>
      <c r="G1167" s="3">
        <f t="shared" si="38"/>
        <v>14407.39702</v>
      </c>
      <c r="H1167" s="3">
        <f t="shared" si="41"/>
        <v>0.61999999999898137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107226.06</v>
      </c>
      <c r="D1176" s="2">
        <f>BILANCA!E171</f>
        <v>0</v>
      </c>
      <c r="E1176" s="2">
        <v>0</v>
      </c>
      <c r="F1176" s="2">
        <v>0</v>
      </c>
      <c r="G1176" s="3">
        <f t="shared" si="38"/>
        <v>17799.525959999999</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107226.06</v>
      </c>
      <c r="D1179" s="2">
        <f>BILANCA!E174</f>
        <v>0</v>
      </c>
      <c r="E1179" s="2">
        <v>0</v>
      </c>
      <c r="F1179" s="2">
        <v>0</v>
      </c>
      <c r="G1179" s="3">
        <f t="shared" si="38"/>
        <v>18121.204140000002</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1673739.08</v>
      </c>
      <c r="D1180" s="2">
        <f>BILANCA!E176</f>
        <v>1629835.1500000001</v>
      </c>
      <c r="E1180" s="2">
        <v>0</v>
      </c>
      <c r="F1180" s="2">
        <v>0</v>
      </c>
      <c r="G1180" s="3">
        <f t="shared" si="38"/>
        <v>838679.59460000019</v>
      </c>
      <c r="H1180" s="3">
        <f t="shared" si="41"/>
        <v>0.23000000021420419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121091.32999999999</v>
      </c>
      <c r="D1181" s="2">
        <f>BILANCA!E177</f>
        <v>116470.95</v>
      </c>
      <c r="E1181" s="2">
        <v>0</v>
      </c>
      <c r="F1181" s="2">
        <v>0</v>
      </c>
      <c r="G1181" s="3">
        <f t="shared" si="38"/>
        <v>60539.682330000003</v>
      </c>
      <c r="H1181" s="3">
        <f t="shared" si="41"/>
        <v>0.3799999999901047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121091.32999999999</v>
      </c>
      <c r="D1182" s="2">
        <f>BILANCA!E178</f>
        <v>116470.95</v>
      </c>
      <c r="E1182" s="2">
        <v>0</v>
      </c>
      <c r="F1182" s="2">
        <v>0</v>
      </c>
      <c r="G1182" s="3">
        <f t="shared" si="38"/>
        <v>60893.715559999997</v>
      </c>
      <c r="H1182" s="3">
        <f t="shared" si="41"/>
        <v>0.3799999999901047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102404.43</v>
      </c>
      <c r="D1183" s="2">
        <f>BILANCA!E179</f>
        <v>111590.68</v>
      </c>
      <c r="E1183" s="2">
        <v>0</v>
      </c>
      <c r="F1183" s="2">
        <v>0</v>
      </c>
      <c r="G1183" s="3">
        <f t="shared" si="38"/>
        <v>56326.341669999994</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18686.900000000001</v>
      </c>
      <c r="D1184" s="2">
        <f>BILANCA!E180</f>
        <v>4880.2700000000004</v>
      </c>
      <c r="E1184" s="2">
        <v>0</v>
      </c>
      <c r="F1184" s="2">
        <v>0</v>
      </c>
      <c r="G1184" s="3">
        <f t="shared" si="38"/>
        <v>4949.8545599999998</v>
      </c>
      <c r="H1184" s="3">
        <f t="shared" si="41"/>
        <v>0.36999999999898137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1552647.75</v>
      </c>
      <c r="D1255" s="2">
        <f>BILANCA!E251</f>
        <v>1513364.2000000002</v>
      </c>
      <c r="E1255" s="2">
        <v>0</v>
      </c>
      <c r="F1255" s="2">
        <v>0</v>
      </c>
      <c r="G1255" s="3">
        <f t="shared" si="38"/>
        <v>1121947.1567500001</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1428942.47</v>
      </c>
      <c r="D1256" s="2">
        <f>BILANCA!E252</f>
        <v>1478897.78</v>
      </c>
      <c r="E1256" s="2">
        <v>0</v>
      </c>
      <c r="F1256" s="2">
        <v>0</v>
      </c>
      <c r="G1256" s="3">
        <f t="shared" si="38"/>
        <v>1079137.55538</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1428942.47</v>
      </c>
      <c r="D1257" s="2">
        <f>BILANCA!E253</f>
        <v>1478897.78</v>
      </c>
      <c r="E1257" s="2">
        <v>0</v>
      </c>
      <c r="F1257" s="2">
        <v>0</v>
      </c>
      <c r="G1257" s="3">
        <f t="shared" si="38"/>
        <v>1083524.2934099999</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2613.9499999999998</v>
      </c>
      <c r="D1259" s="2">
        <f>BILANCA!E255</f>
        <v>-78015.7</v>
      </c>
      <c r="E1259" s="2">
        <v>0</v>
      </c>
      <c r="F1259" s="2">
        <v>0</v>
      </c>
      <c r="G1259" s="3">
        <f t="shared" si="38"/>
        <v>-38200.945050000002</v>
      </c>
      <c r="H1259" s="3">
        <f t="shared" si="41"/>
        <v>0.35000000000309228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2613.9499999999998</v>
      </c>
      <c r="D1260" s="2">
        <f>BILANCA!E256</f>
        <v>0</v>
      </c>
      <c r="E1260" s="2">
        <v>0</v>
      </c>
      <c r="F1260" s="2">
        <v>0</v>
      </c>
      <c r="G1260" s="3">
        <f t="shared" si="38"/>
        <v>653.48749999999995</v>
      </c>
      <c r="H1260" s="3">
        <f t="shared" si="41"/>
        <v>5.0000000000181899E-2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2613.9499999999998</v>
      </c>
      <c r="D1261" s="2">
        <f>BILANCA!E257</f>
        <v>0</v>
      </c>
      <c r="E1261" s="2">
        <v>0</v>
      </c>
      <c r="F1261" s="2">
        <v>0</v>
      </c>
      <c r="G1261" s="3">
        <f t="shared" si="38"/>
        <v>656.10145</v>
      </c>
      <c r="H1261" s="3">
        <f t="shared" si="41"/>
        <v>5.0000000000181899E-2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78015.7</v>
      </c>
      <c r="E1264" s="2">
        <v>0</v>
      </c>
      <c r="F1264" s="2">
        <v>0</v>
      </c>
      <c r="G1264" s="3">
        <f t="shared" si="38"/>
        <v>39631.975599999998</v>
      </c>
      <c r="H1264" s="3">
        <f t="shared" si="41"/>
        <v>0.30000000000291038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78015.7</v>
      </c>
      <c r="E1265" s="2">
        <v>0</v>
      </c>
      <c r="F1265" s="2">
        <v>0</v>
      </c>
      <c r="G1265" s="3">
        <f t="shared" si="38"/>
        <v>39788.006999999998</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121091.33</v>
      </c>
      <c r="D1278" s="2">
        <f>BILANCA!E274</f>
        <v>112482.12</v>
      </c>
      <c r="E1278" s="2">
        <v>0</v>
      </c>
      <c r="F1278" s="2">
        <v>0</v>
      </c>
      <c r="G1278" s="3">
        <f t="shared" si="38"/>
        <v>92742.892760000002</v>
      </c>
      <c r="H1278" s="3">
        <f t="shared" si="41"/>
        <v>0.44999999999708962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121091.33</v>
      </c>
      <c r="D1281" s="2">
        <f>BILANCA!E277</f>
        <v>112482.12</v>
      </c>
      <c r="E1281" s="2">
        <v>0</v>
      </c>
      <c r="F1281" s="2">
        <v>0</v>
      </c>
      <c r="G1281" s="3">
        <f t="shared" si="48"/>
        <v>93781.059470000007</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121091.33</v>
      </c>
      <c r="D1287" s="2">
        <f>BILANCA!E283</f>
        <v>112482.12</v>
      </c>
      <c r="E1287" s="2">
        <v>0</v>
      </c>
      <c r="F1287" s="2">
        <v>0</v>
      </c>
      <c r="G1287" s="3">
        <f t="shared" si="48"/>
        <v>95857.392890000003</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137557.71</v>
      </c>
      <c r="D1306" s="2">
        <f>BILANCA!E303</f>
        <v>150132.35999999999</v>
      </c>
      <c r="E1306" s="2">
        <v>0</v>
      </c>
      <c r="F1306" s="2">
        <v>0</v>
      </c>
      <c r="G1306" s="3">
        <f t="shared" si="38"/>
        <v>129595.43927999999</v>
      </c>
      <c r="H1306" s="3">
        <f t="shared" si="41"/>
        <v>0.64999999999417923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12.84</v>
      </c>
      <c r="D1311" s="2">
        <f>BILANCA!E308</f>
        <v>805.01</v>
      </c>
      <c r="E1311" s="2">
        <v>0</v>
      </c>
      <c r="F1311" s="2">
        <v>0</v>
      </c>
      <c r="G1311" s="3">
        <f t="shared" si="52"/>
        <v>488.48086000000001</v>
      </c>
      <c r="H1311" s="3">
        <f t="shared" si="41"/>
        <v>0.16999999999999105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16466.38</v>
      </c>
      <c r="D1338" s="2">
        <f>BILANCA!E335</f>
        <v>37650.239999999998</v>
      </c>
      <c r="E1338" s="2">
        <v>0</v>
      </c>
      <c r="F1338" s="2">
        <v>0</v>
      </c>
      <c r="G1338" s="3">
        <f t="shared" si="52"/>
        <v>30099.53008</v>
      </c>
      <c r="H1338" s="3">
        <f t="shared" si="41"/>
        <v>0.61999999999898137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121091.33</v>
      </c>
      <c r="D1340" s="2">
        <f>BILANCA!E337</f>
        <v>116470.95</v>
      </c>
      <c r="E1340" s="2">
        <v>0</v>
      </c>
      <c r="F1340" s="2">
        <v>0</v>
      </c>
      <c r="G1340" s="3">
        <f t="shared" si="52"/>
        <v>116830.96590000001</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1685921.48</v>
      </c>
      <c r="D1510" s="2">
        <f>'RAS-funkcijski'!E114</f>
        <v>1845330.72</v>
      </c>
      <c r="E1510" s="2">
        <v>0</v>
      </c>
      <c r="F1510" s="2">
        <v>0</v>
      </c>
      <c r="G1510" s="3">
        <f t="shared" si="52"/>
        <v>591424.12119999994</v>
      </c>
      <c r="H1510" s="3">
        <f t="shared" si="63"/>
        <v>0.76000000000931323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1644850.88</v>
      </c>
      <c r="D1511" s="2">
        <f>'RAS-funkcijski'!E115</f>
        <v>1802838.31</v>
      </c>
      <c r="E1511" s="2">
        <v>0</v>
      </c>
      <c r="F1511" s="2">
        <v>0</v>
      </c>
      <c r="G1511" s="3">
        <f t="shared" si="52"/>
        <v>582808.55249999999</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1644850.88</v>
      </c>
      <c r="D1513" s="2">
        <f>'RAS-funkcijski'!E117</f>
        <v>1802838.31</v>
      </c>
      <c r="E1513" s="2">
        <v>0</v>
      </c>
      <c r="F1513" s="2">
        <v>0</v>
      </c>
      <c r="G1513" s="3">
        <f t="shared" si="52"/>
        <v>593309.60750000004</v>
      </c>
      <c r="H1513" s="3">
        <f t="shared" si="63"/>
        <v>0.43000000016763806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41070.6</v>
      </c>
      <c r="D1522" s="2">
        <f>'RAS-funkcijski'!E126</f>
        <v>42492.41</v>
      </c>
      <c r="E1522" s="2">
        <v>0</v>
      </c>
      <c r="F1522" s="2">
        <v>0</v>
      </c>
      <c r="G1522" s="3">
        <f t="shared" si="52"/>
        <v>15378.76124</v>
      </c>
      <c r="H1522" s="3">
        <f t="shared" si="63"/>
        <v>0.81000000000494765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1685921.48</v>
      </c>
      <c r="D1537" s="14">
        <f>'RAS-funkcijski'!E141</f>
        <v>1845330.72</v>
      </c>
      <c r="E1537" s="14">
        <v>0</v>
      </c>
      <c r="F1537" s="14">
        <v>0</v>
      </c>
      <c r="G1537" s="15">
        <f t="shared" si="52"/>
        <v>736591.86004000006</v>
      </c>
      <c r="H1537" s="15">
        <f t="shared" si="63"/>
        <v>0.76000000000931323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6026.32</v>
      </c>
      <c r="D1538" s="7">
        <f>'P-VRIO'!E5</f>
        <v>69959.460000000006</v>
      </c>
      <c r="E1538" s="7">
        <v>0</v>
      </c>
      <c r="F1538" s="7">
        <v>0</v>
      </c>
      <c r="G1538" s="8">
        <f t="shared" si="52"/>
        <v>145.94524000000001</v>
      </c>
      <c r="H1538" s="8">
        <f t="shared" si="63"/>
        <v>0.7800000000061118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69959.460000000006</v>
      </c>
      <c r="E1539" s="2">
        <v>0</v>
      </c>
      <c r="F1539" s="2">
        <v>0</v>
      </c>
      <c r="G1539" s="3">
        <f t="shared" si="52"/>
        <v>279.83784000000003</v>
      </c>
      <c r="H1539" s="3">
        <f t="shared" si="63"/>
        <v>0.46000000000640284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69959.460000000006</v>
      </c>
      <c r="E1540" s="2">
        <v>0</v>
      </c>
      <c r="F1540" s="2">
        <v>0</v>
      </c>
      <c r="G1540" s="3">
        <f t="shared" si="52"/>
        <v>419.75676000000004</v>
      </c>
      <c r="H1540" s="3">
        <f t="shared" si="63"/>
        <v>0.46000000000640284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69959.460000000006</v>
      </c>
      <c r="E1542" s="2">
        <v>0</v>
      </c>
      <c r="F1542" s="2">
        <v>0</v>
      </c>
      <c r="G1542" s="3">
        <f t="shared" si="52"/>
        <v>699.59460000000013</v>
      </c>
      <c r="H1542" s="3">
        <f t="shared" si="63"/>
        <v>0.46000000000640284</v>
      </c>
      <c r="I1542" s="11">
        <f t="shared" si="64"/>
        <v>321.81351600447942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6026.32</v>
      </c>
      <c r="D1555" s="2">
        <f>'P-VRIO'!E22</f>
        <v>0</v>
      </c>
      <c r="E1555" s="2">
        <v>0</v>
      </c>
      <c r="F1555" s="2">
        <v>0</v>
      </c>
      <c r="G1555" s="3">
        <f t="shared" si="52"/>
        <v>108.47375999999998</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6026.32</v>
      </c>
      <c r="D1556" s="2">
        <f>'P-VRIO'!E23</f>
        <v>0</v>
      </c>
      <c r="E1556" s="2">
        <v>0</v>
      </c>
      <c r="F1556" s="2">
        <v>0</v>
      </c>
      <c r="G1556" s="3">
        <f t="shared" si="52"/>
        <v>114.50008</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6026.32</v>
      </c>
      <c r="D1558" s="2">
        <f>'P-VRIO'!E25</f>
        <v>0</v>
      </c>
      <c r="E1558" s="2">
        <v>0</v>
      </c>
      <c r="F1558" s="2">
        <v>0</v>
      </c>
      <c r="G1558" s="3">
        <f t="shared" si="52"/>
        <v>126.55272000000001</v>
      </c>
      <c r="H1558" s="3">
        <f t="shared" si="63"/>
        <v>0.31999999999970896</v>
      </c>
      <c r="I1558" s="11">
        <f t="shared" si="66"/>
        <v>40.496870399963171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121091.33</v>
      </c>
      <c r="D1582" s="7"/>
      <c r="E1582" s="7">
        <v>0</v>
      </c>
      <c r="F1582" s="7">
        <v>0</v>
      </c>
      <c r="G1582" s="8">
        <f t="shared" ref="G1582:G1686" si="70">B1582/1000*C1582</f>
        <v>121.09133</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1744923.8499999999</v>
      </c>
      <c r="D1583" s="2">
        <v>0</v>
      </c>
      <c r="E1583" s="2">
        <v>0</v>
      </c>
      <c r="F1583" s="2">
        <v>0</v>
      </c>
      <c r="G1583" s="3">
        <f t="shared" si="70"/>
        <v>3489.8476999999998</v>
      </c>
      <c r="H1583" s="3">
        <f t="shared" si="71"/>
        <v>0.15000000013969839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1625590.03</v>
      </c>
      <c r="D1585" s="2">
        <v>0</v>
      </c>
      <c r="E1585" s="2">
        <v>0</v>
      </c>
      <c r="F1585" s="2">
        <v>0</v>
      </c>
      <c r="G1585" s="3">
        <f t="shared" si="70"/>
        <v>6502.3601200000003</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1333160.42</v>
      </c>
      <c r="D1586" s="2">
        <v>0</v>
      </c>
      <c r="E1586" s="2">
        <v>0</v>
      </c>
      <c r="F1586" s="2">
        <v>0</v>
      </c>
      <c r="G1586" s="3">
        <f t="shared" si="70"/>
        <v>6665.8020999999999</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291989.8</v>
      </c>
      <c r="D1587" s="2">
        <v>0</v>
      </c>
      <c r="E1587" s="2">
        <v>0</v>
      </c>
      <c r="F1587" s="2">
        <v>0</v>
      </c>
      <c r="G1587" s="3">
        <f t="shared" si="70"/>
        <v>1751.9387999999999</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439.81</v>
      </c>
      <c r="D1591" s="2">
        <v>0</v>
      </c>
      <c r="E1591" s="2">
        <v>0</v>
      </c>
      <c r="F1591" s="2">
        <v>0</v>
      </c>
      <c r="G1591" s="3">
        <f t="shared" si="70"/>
        <v>4.3981000000000003</v>
      </c>
      <c r="H1591" s="3">
        <f t="shared" si="71"/>
        <v>0.18999999999999773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114010.12</v>
      </c>
      <c r="D1594" s="2">
        <v>0</v>
      </c>
      <c r="E1594" s="2">
        <v>0</v>
      </c>
      <c r="F1594" s="2">
        <v>0</v>
      </c>
      <c r="G1594" s="3">
        <f t="shared" si="70"/>
        <v>1482.1315599999998</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5323.7</v>
      </c>
      <c r="D1601" s="2">
        <v>0</v>
      </c>
      <c r="E1601" s="2">
        <v>0</v>
      </c>
      <c r="F1601" s="2">
        <v>0</v>
      </c>
      <c r="G1601" s="3">
        <f>B1601/1000*C1601</f>
        <v>106.474</v>
      </c>
      <c r="H1601" s="3">
        <f>ABS(C1601-ROUND(C1601,0))</f>
        <v>0.3000000000001819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1749544.2299999997</v>
      </c>
      <c r="D1602" s="2">
        <v>0</v>
      </c>
      <c r="E1602" s="2">
        <v>0</v>
      </c>
      <c r="F1602" s="2">
        <v>0</v>
      </c>
      <c r="G1602" s="3">
        <f t="shared" si="70"/>
        <v>36740.428829999997</v>
      </c>
      <c r="H1602" s="3">
        <f t="shared" si="71"/>
        <v>0.2299999997485429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1630210.41</v>
      </c>
      <c r="D1604" s="2">
        <v>0</v>
      </c>
      <c r="E1604" s="2">
        <v>0</v>
      </c>
      <c r="F1604" s="2">
        <v>0</v>
      </c>
      <c r="G1604" s="3">
        <f t="shared" si="70"/>
        <v>37494.83943</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1342346.67</v>
      </c>
      <c r="D1605" s="2">
        <v>0</v>
      </c>
      <c r="E1605" s="2">
        <v>0</v>
      </c>
      <c r="F1605" s="2">
        <v>0</v>
      </c>
      <c r="G1605" s="3">
        <f t="shared" si="70"/>
        <v>32216.320079999998</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287423.93</v>
      </c>
      <c r="D1606" s="2">
        <v>0</v>
      </c>
      <c r="E1606" s="2">
        <v>0</v>
      </c>
      <c r="F1606" s="2">
        <v>0</v>
      </c>
      <c r="G1606" s="3">
        <f t="shared" si="70"/>
        <v>7185.59825</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439.81</v>
      </c>
      <c r="D1610" s="2">
        <v>0</v>
      </c>
      <c r="E1610" s="2">
        <v>0</v>
      </c>
      <c r="F1610" s="2">
        <v>0</v>
      </c>
      <c r="G1610" s="3">
        <f t="shared" si="70"/>
        <v>12.754490000000001</v>
      </c>
      <c r="H1610" s="3">
        <f t="shared" si="71"/>
        <v>0.18999999999999773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114010.12</v>
      </c>
      <c r="D1613" s="2">
        <v>0</v>
      </c>
      <c r="E1613" s="2">
        <v>0</v>
      </c>
      <c r="F1613" s="2">
        <v>0</v>
      </c>
      <c r="G1613" s="3">
        <f t="shared" si="70"/>
        <v>3648.32384</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5323.7</v>
      </c>
      <c r="D1620" s="2">
        <v>0</v>
      </c>
      <c r="E1620" s="2">
        <v>0</v>
      </c>
      <c r="F1620" s="2">
        <v>0</v>
      </c>
      <c r="G1620" s="3">
        <f>B1620/1000*C1620</f>
        <v>207.62430000000001</v>
      </c>
      <c r="H1620" s="3">
        <f>ABS(C1620-ROUND(C1620,0))</f>
        <v>0.3000000000001819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116470.95000000019</v>
      </c>
      <c r="D1621" s="2">
        <v>0</v>
      </c>
      <c r="E1621" s="2">
        <v>0</v>
      </c>
      <c r="F1621" s="2">
        <v>0</v>
      </c>
      <c r="G1621" s="3">
        <f t="shared" si="70"/>
        <v>4658.8380000000079</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116470.95</v>
      </c>
      <c r="D1681" s="2">
        <v>0</v>
      </c>
      <c r="E1681" s="2">
        <v>0</v>
      </c>
      <c r="F1681" s="2">
        <v>0</v>
      </c>
      <c r="G1681" s="3">
        <f t="shared" si="70"/>
        <v>11647.095000000001</v>
      </c>
      <c r="H1681" s="3">
        <f t="shared" si="71"/>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116470.95</v>
      </c>
      <c r="D1683" s="2">
        <v>0</v>
      </c>
      <c r="E1683" s="2">
        <v>0</v>
      </c>
      <c r="F1683" s="2">
        <v>0</v>
      </c>
      <c r="G1683" s="3">
        <f t="shared" si="70"/>
        <v>11880.036899999999</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12930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1691799.24</v>
      </c>
      <c r="I17" s="275">
        <f>'PR-RAS'!E6</f>
        <v>1765325.0999999999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1540331.4600000002</v>
      </c>
      <c r="I18" s="275">
        <f>'PR-RAS'!E152</f>
        <v>1731320.6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2613.9499999997765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78015.700000000346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1428942.47</v>
      </c>
      <c r="I22" s="275">
        <f>BILANCA!E7</f>
        <v>1478897.78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244796.61</v>
      </c>
      <c r="I23" s="275">
        <f>BILANCA!E69</f>
        <v>150937.37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121091.32999999999</v>
      </c>
      <c r="I24" s="275">
        <f>BILANCA!E177</f>
        <v>116470.95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1552647.75</v>
      </c>
      <c r="I25" s="275">
        <f>BILANCA!E251</f>
        <v>1513364.2000000002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1685921.48</v>
      </c>
      <c r="I30" s="275">
        <f>'RAS-funkcijski'!E114</f>
        <v>1845330.72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1685921.48</v>
      </c>
      <c r="I31" s="275">
        <f>'RAS-funkcijski'!E141</f>
        <v>1845330.72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6026.32</v>
      </c>
      <c r="I33" s="275">
        <f>'P-VRIO'!E5</f>
        <v>69959.460000000006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6026.32</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121091.33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116470.95000000019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116470.95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Normal="100" workbookViewId="0">
      <selection activeCell="E296" sqref="E2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1691799.24</v>
      </c>
      <c r="E6" s="60">
        <f>E7+E43+E49+E82+E106+E125+E134+E140</f>
        <v>1765325.0999999999</v>
      </c>
      <c r="F6" s="45">
        <f t="shared" ref="F6:F132" si="0">IF(D6&lt;&gt;0,IF(E6/D6&gt;=100,"&gt;&gt;100",E6/D6*100),"-")</f>
        <v>104.34601566554669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1374741.9000000001</v>
      </c>
      <c r="E49" s="60">
        <f>E50+E53+E58+E61+E64+E68+E71+E74+E77</f>
        <v>1436171.8399999999</v>
      </c>
      <c r="F49" s="45">
        <f t="shared" si="0"/>
        <v>104.46847077258646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1368914.28</v>
      </c>
      <c r="E68" s="60">
        <f t="shared" si="11"/>
        <v>1424858.8299999998</v>
      </c>
      <c r="F68" s="45">
        <f t="shared" si="0"/>
        <v>104.08678255588069</v>
      </c>
    </row>
    <row r="69" spans="1:6" ht="12.75" customHeight="1" x14ac:dyDescent="0.2">
      <c r="A69" s="63" t="s">
        <v>141</v>
      </c>
      <c r="B69" s="64" t="s">
        <v>142</v>
      </c>
      <c r="C69" s="247" t="s">
        <v>141</v>
      </c>
      <c r="D69" s="194">
        <v>1355078.35</v>
      </c>
      <c r="E69" s="194">
        <v>1405153.45</v>
      </c>
      <c r="F69" s="45">
        <f t="shared" si="0"/>
        <v>103.69536565911484</v>
      </c>
    </row>
    <row r="70" spans="1:6" ht="24" x14ac:dyDescent="0.2">
      <c r="A70" s="63" t="s">
        <v>143</v>
      </c>
      <c r="B70" s="64" t="s">
        <v>144</v>
      </c>
      <c r="C70" s="247" t="s">
        <v>143</v>
      </c>
      <c r="D70" s="194">
        <v>13835.93</v>
      </c>
      <c r="E70" s="194">
        <v>19705.38</v>
      </c>
      <c r="F70" s="45">
        <f t="shared" si="0"/>
        <v>142.42179600503906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5827.62</v>
      </c>
      <c r="E77" s="60">
        <f t="shared" si="14"/>
        <v>11313.01</v>
      </c>
      <c r="F77" s="45">
        <f t="shared" si="0"/>
        <v>194.12744825503378</v>
      </c>
    </row>
    <row r="78" spans="1:6" ht="12.75" customHeight="1" x14ac:dyDescent="0.2">
      <c r="A78" s="63">
        <v>6391</v>
      </c>
      <c r="B78" s="64" t="s">
        <v>159</v>
      </c>
      <c r="C78" s="247" t="s">
        <v>160</v>
      </c>
      <c r="D78" s="194">
        <v>976.54</v>
      </c>
      <c r="E78" s="194">
        <v>1234.3499999999999</v>
      </c>
      <c r="F78" s="45">
        <f t="shared" si="0"/>
        <v>126.40035226411617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4851.08</v>
      </c>
      <c r="E80" s="194">
        <v>10078.66</v>
      </c>
      <c r="F80" s="45">
        <f t="shared" si="0"/>
        <v>207.76115833999853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1573.14</v>
      </c>
      <c r="E106" s="60">
        <f>E107+E112+E120+E124</f>
        <v>40942.75</v>
      </c>
      <c r="F106" s="45">
        <f t="shared" si="0"/>
        <v>2602.6132448478838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1573.14</v>
      </c>
      <c r="E112" s="60">
        <f t="shared" si="20"/>
        <v>40942.75</v>
      </c>
      <c r="F112" s="45">
        <f t="shared" si="0"/>
        <v>2602.6132448478838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1573.14</v>
      </c>
      <c r="E117" s="194">
        <v>40942.75</v>
      </c>
      <c r="F117" s="45">
        <f t="shared" si="0"/>
        <v>2602.6132448478838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4940.6899999999996</v>
      </c>
      <c r="E125" s="60">
        <f t="shared" si="22"/>
        <v>3426.26</v>
      </c>
      <c r="F125" s="45">
        <f t="shared" si="0"/>
        <v>69.347803646859049</v>
      </c>
    </row>
    <row r="126" spans="1:6" ht="12.75" customHeight="1" x14ac:dyDescent="0.2">
      <c r="A126" s="63">
        <v>661</v>
      </c>
      <c r="B126" s="65" t="s">
        <v>255</v>
      </c>
      <c r="C126" s="247" t="s">
        <v>256</v>
      </c>
      <c r="D126" s="60">
        <f t="shared" ref="D126:E126" si="23">SUM(D127:D128)</f>
        <v>4890.6899999999996</v>
      </c>
      <c r="E126" s="60">
        <f t="shared" si="23"/>
        <v>3376.26</v>
      </c>
      <c r="F126" s="45">
        <f t="shared" si="0"/>
        <v>69.034430724499003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4890.6899999999996</v>
      </c>
      <c r="E128" s="194">
        <v>3376.26</v>
      </c>
      <c r="F128" s="45">
        <f t="shared" si="0"/>
        <v>69.034430724499003</v>
      </c>
    </row>
    <row r="129" spans="1:6" ht="36" x14ac:dyDescent="0.2">
      <c r="A129" s="63">
        <v>663</v>
      </c>
      <c r="B129" s="182" t="s">
        <v>261</v>
      </c>
      <c r="C129" s="247" t="s">
        <v>262</v>
      </c>
      <c r="D129" s="60">
        <f t="shared" ref="D129:E129" si="24">SUM(D130:D133)</f>
        <v>50</v>
      </c>
      <c r="E129" s="60">
        <f t="shared" si="24"/>
        <v>50</v>
      </c>
      <c r="F129" s="45">
        <f t="shared" si="0"/>
        <v>100</v>
      </c>
    </row>
    <row r="130" spans="1:6" ht="12.75" customHeight="1" x14ac:dyDescent="0.2">
      <c r="A130" s="63">
        <v>6631</v>
      </c>
      <c r="B130" s="65" t="s">
        <v>263</v>
      </c>
      <c r="C130" s="247" t="s">
        <v>264</v>
      </c>
      <c r="D130" s="194">
        <v>50</v>
      </c>
      <c r="E130" s="194">
        <v>50</v>
      </c>
      <c r="F130" s="45">
        <f t="shared" si="0"/>
        <v>100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310543.51</v>
      </c>
      <c r="E134" s="60">
        <f t="shared" si="25"/>
        <v>284784.25</v>
      </c>
      <c r="F134" s="45">
        <f t="shared" ref="F134:F229" si="26">IF(D134&lt;&gt;0,IF(E134/D134&gt;=100,"&gt;&gt;100",E134/D134*100),"-")</f>
        <v>91.705104382957487</v>
      </c>
    </row>
    <row r="135" spans="1:6" ht="24" x14ac:dyDescent="0.2">
      <c r="A135" s="63">
        <v>671</v>
      </c>
      <c r="B135" s="182" t="s">
        <v>273</v>
      </c>
      <c r="C135" s="247" t="s">
        <v>274</v>
      </c>
      <c r="D135" s="60">
        <f t="shared" ref="D135:E135" si="27">SUM(D136:D138)</f>
        <v>310543.51</v>
      </c>
      <c r="E135" s="60">
        <f t="shared" si="27"/>
        <v>284784.25</v>
      </c>
      <c r="F135" s="45">
        <f t="shared" si="26"/>
        <v>91.705104382957487</v>
      </c>
    </row>
    <row r="136" spans="1:6" ht="12.75" customHeight="1" x14ac:dyDescent="0.2">
      <c r="A136" s="63">
        <v>6711</v>
      </c>
      <c r="B136" s="65" t="s">
        <v>275</v>
      </c>
      <c r="C136" s="247" t="s">
        <v>276</v>
      </c>
      <c r="D136" s="194">
        <v>190964.27</v>
      </c>
      <c r="E136" s="194">
        <v>210088.56</v>
      </c>
      <c r="F136" s="45">
        <f t="shared" si="26"/>
        <v>110.01459068756685</v>
      </c>
    </row>
    <row r="137" spans="1:6" ht="24" x14ac:dyDescent="0.2">
      <c r="A137" s="63">
        <v>6712</v>
      </c>
      <c r="B137" s="182" t="s">
        <v>277</v>
      </c>
      <c r="C137" s="247" t="s">
        <v>278</v>
      </c>
      <c r="D137" s="194">
        <v>119579.24</v>
      </c>
      <c r="E137" s="194">
        <v>74695.69</v>
      </c>
      <c r="F137" s="45">
        <f t="shared" si="26"/>
        <v>62.465432963113003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1540331.4600000002</v>
      </c>
      <c r="E152" s="60">
        <f>E153+E164+E202+E221+E230+E262+E273</f>
        <v>1731320.6</v>
      </c>
      <c r="F152" s="45">
        <f t="shared" si="26"/>
        <v>112.39922347622505</v>
      </c>
    </row>
    <row r="153" spans="1:6" ht="12.75" customHeight="1" x14ac:dyDescent="0.2">
      <c r="A153" s="63">
        <v>31</v>
      </c>
      <c r="B153" s="64" t="s">
        <v>308</v>
      </c>
      <c r="C153" s="247" t="s">
        <v>3</v>
      </c>
      <c r="D153" s="60">
        <f t="shared" ref="D153:E153" si="30">D154+D159+D160</f>
        <v>1269416.03</v>
      </c>
      <c r="E153" s="60">
        <f t="shared" si="30"/>
        <v>1438622.3900000001</v>
      </c>
      <c r="F153" s="45">
        <f t="shared" si="26"/>
        <v>113.32946457277684</v>
      </c>
    </row>
    <row r="154" spans="1:6" ht="12.75" customHeight="1" x14ac:dyDescent="0.2">
      <c r="A154" s="63">
        <v>311</v>
      </c>
      <c r="B154" s="64" t="s">
        <v>309</v>
      </c>
      <c r="C154" s="247" t="s">
        <v>310</v>
      </c>
      <c r="D154" s="60">
        <f t="shared" ref="D154:E154" si="31">SUM(D155:D158)</f>
        <v>1052367.8700000001</v>
      </c>
      <c r="E154" s="60">
        <f t="shared" si="31"/>
        <v>1201785.81</v>
      </c>
      <c r="F154" s="45">
        <f t="shared" si="26"/>
        <v>114.1982612981143</v>
      </c>
    </row>
    <row r="155" spans="1:6" ht="12.75" customHeight="1" x14ac:dyDescent="0.2">
      <c r="A155" s="63">
        <v>3111</v>
      </c>
      <c r="B155" s="64" t="s">
        <v>311</v>
      </c>
      <c r="C155" s="247" t="s">
        <v>312</v>
      </c>
      <c r="D155" s="194">
        <v>1052367.8700000001</v>
      </c>
      <c r="E155" s="194">
        <v>1201785.81</v>
      </c>
      <c r="F155" s="45">
        <f t="shared" si="26"/>
        <v>114.1982612981143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43407.47</v>
      </c>
      <c r="E159" s="194">
        <v>38554.980000000003</v>
      </c>
      <c r="F159" s="45">
        <f t="shared" si="26"/>
        <v>88.82107158053671</v>
      </c>
    </row>
    <row r="160" spans="1:6" ht="12.75" customHeight="1" x14ac:dyDescent="0.2">
      <c r="A160" s="63">
        <v>313</v>
      </c>
      <c r="B160" s="65" t="s">
        <v>321</v>
      </c>
      <c r="C160" s="247" t="s">
        <v>322</v>
      </c>
      <c r="D160" s="60">
        <f t="shared" ref="D160:E160" si="32">SUM(D161:D163)</f>
        <v>173640.69</v>
      </c>
      <c r="E160" s="60">
        <f t="shared" si="32"/>
        <v>198281.60000000001</v>
      </c>
      <c r="F160" s="45">
        <f t="shared" si="26"/>
        <v>114.19074642009312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173640.69</v>
      </c>
      <c r="E162" s="194">
        <v>198281.60000000001</v>
      </c>
      <c r="F162" s="45">
        <f t="shared" si="26"/>
        <v>114.19074642009312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270456.84000000003</v>
      </c>
      <c r="E164" s="60">
        <f>E165+E170+E178+E188+E189+E194</f>
        <v>292258.40000000002</v>
      </c>
      <c r="F164" s="45">
        <f t="shared" si="26"/>
        <v>108.06101261850134</v>
      </c>
    </row>
    <row r="165" spans="1:6" ht="12.75" customHeight="1" x14ac:dyDescent="0.2">
      <c r="A165" s="63">
        <v>321</v>
      </c>
      <c r="B165" s="64" t="s">
        <v>331</v>
      </c>
      <c r="C165" s="247" t="s">
        <v>332</v>
      </c>
      <c r="D165" s="60">
        <f t="shared" ref="D165:E165" si="33">SUM(D166:D169)</f>
        <v>62951.54</v>
      </c>
      <c r="E165" s="60">
        <f t="shared" si="33"/>
        <v>65260.829999999994</v>
      </c>
      <c r="F165" s="45">
        <f t="shared" si="26"/>
        <v>103.66836140942699</v>
      </c>
    </row>
    <row r="166" spans="1:6" ht="12.75" customHeight="1" x14ac:dyDescent="0.2">
      <c r="A166" s="63">
        <v>3211</v>
      </c>
      <c r="B166" s="64" t="s">
        <v>333</v>
      </c>
      <c r="C166" s="247" t="s">
        <v>334</v>
      </c>
      <c r="D166" s="194">
        <v>2398.5100000000002</v>
      </c>
      <c r="E166" s="194">
        <v>2731.1</v>
      </c>
      <c r="F166" s="45">
        <f t="shared" si="26"/>
        <v>113.86652546789465</v>
      </c>
    </row>
    <row r="167" spans="1:6" ht="12.75" customHeight="1" x14ac:dyDescent="0.2">
      <c r="A167" s="63">
        <v>3212</v>
      </c>
      <c r="B167" s="64" t="s">
        <v>335</v>
      </c>
      <c r="C167" s="247" t="s">
        <v>336</v>
      </c>
      <c r="D167" s="194">
        <v>59397.2</v>
      </c>
      <c r="E167" s="194">
        <v>61183.28</v>
      </c>
      <c r="F167" s="45">
        <f t="shared" si="26"/>
        <v>103.00701043146816</v>
      </c>
    </row>
    <row r="168" spans="1:6" ht="12.75" customHeight="1" x14ac:dyDescent="0.2">
      <c r="A168" s="63">
        <v>3213</v>
      </c>
      <c r="B168" s="64" t="s">
        <v>337</v>
      </c>
      <c r="C168" s="247" t="s">
        <v>338</v>
      </c>
      <c r="D168" s="194">
        <v>199</v>
      </c>
      <c r="E168" s="194">
        <v>402.95</v>
      </c>
      <c r="F168" s="45">
        <f t="shared" si="26"/>
        <v>202.48743718592962</v>
      </c>
    </row>
    <row r="169" spans="1:6" ht="12.75" customHeight="1" x14ac:dyDescent="0.2">
      <c r="A169" s="63">
        <v>3214</v>
      </c>
      <c r="B169" s="64" t="s">
        <v>339</v>
      </c>
      <c r="C169" s="247" t="s">
        <v>340</v>
      </c>
      <c r="D169" s="194">
        <v>956.83</v>
      </c>
      <c r="E169" s="194">
        <v>943.5</v>
      </c>
      <c r="F169" s="45">
        <f t="shared" si="26"/>
        <v>98.606858062560747</v>
      </c>
    </row>
    <row r="170" spans="1:6" ht="12.75" customHeight="1" x14ac:dyDescent="0.2">
      <c r="A170" s="63">
        <v>322</v>
      </c>
      <c r="B170" s="64" t="s">
        <v>341</v>
      </c>
      <c r="C170" s="247" t="s">
        <v>342</v>
      </c>
      <c r="D170" s="60">
        <f t="shared" ref="D170:E170" si="34">SUM(D171:D177)</f>
        <v>69345.060000000012</v>
      </c>
      <c r="E170" s="60">
        <f t="shared" si="34"/>
        <v>74116.06</v>
      </c>
      <c r="F170" s="45">
        <f t="shared" si="26"/>
        <v>106.88008633924318</v>
      </c>
    </row>
    <row r="171" spans="1:6" ht="12.75" customHeight="1" x14ac:dyDescent="0.2">
      <c r="A171" s="63">
        <v>3221</v>
      </c>
      <c r="B171" s="64" t="s">
        <v>343</v>
      </c>
      <c r="C171" s="247" t="s">
        <v>344</v>
      </c>
      <c r="D171" s="194">
        <v>4834.3599999999997</v>
      </c>
      <c r="E171" s="194">
        <v>3569.94</v>
      </c>
      <c r="F171" s="45">
        <f t="shared" si="26"/>
        <v>73.845141859522258</v>
      </c>
    </row>
    <row r="172" spans="1:6" ht="12.75" customHeight="1" x14ac:dyDescent="0.2">
      <c r="A172" s="63">
        <v>3222</v>
      </c>
      <c r="B172" s="64" t="s">
        <v>345</v>
      </c>
      <c r="C172" s="247" t="s">
        <v>346</v>
      </c>
      <c r="D172" s="194">
        <v>50032.66</v>
      </c>
      <c r="E172" s="194">
        <v>44006.52</v>
      </c>
      <c r="F172" s="45">
        <f t="shared" si="26"/>
        <v>87.955587410303579</v>
      </c>
    </row>
    <row r="173" spans="1:6" ht="12.75" customHeight="1" x14ac:dyDescent="0.2">
      <c r="A173" s="63">
        <v>3223</v>
      </c>
      <c r="B173" s="65" t="s">
        <v>347</v>
      </c>
      <c r="C173" s="247" t="s">
        <v>348</v>
      </c>
      <c r="D173" s="194">
        <v>13203.41</v>
      </c>
      <c r="E173" s="194">
        <v>22865</v>
      </c>
      <c r="F173" s="45">
        <f t="shared" si="26"/>
        <v>173.17496010500318</v>
      </c>
    </row>
    <row r="174" spans="1:6" ht="12.75" customHeight="1" x14ac:dyDescent="0.2">
      <c r="A174" s="63">
        <v>3224</v>
      </c>
      <c r="B174" s="65" t="s">
        <v>349</v>
      </c>
      <c r="C174" s="247" t="s">
        <v>350</v>
      </c>
      <c r="D174" s="194">
        <v>1237.22</v>
      </c>
      <c r="E174" s="194">
        <v>2679.46</v>
      </c>
      <c r="F174" s="45">
        <f t="shared" si="26"/>
        <v>216.57102213025979</v>
      </c>
    </row>
    <row r="175" spans="1:6" ht="12.75" customHeight="1" x14ac:dyDescent="0.2">
      <c r="A175" s="63">
        <v>3225</v>
      </c>
      <c r="B175" s="65" t="s">
        <v>351</v>
      </c>
      <c r="C175" s="247" t="s">
        <v>352</v>
      </c>
      <c r="D175" s="194">
        <v>37.409999999999997</v>
      </c>
      <c r="E175" s="194">
        <v>995.14</v>
      </c>
      <c r="F175" s="45">
        <f t="shared" si="26"/>
        <v>2660.0908847901633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120528.91000000002</v>
      </c>
      <c r="E178" s="60">
        <f t="shared" si="35"/>
        <v>134618.51</v>
      </c>
      <c r="F178" s="45">
        <f t="shared" si="26"/>
        <v>111.6898095237068</v>
      </c>
    </row>
    <row r="179" spans="1:6" ht="12.75" customHeight="1" x14ac:dyDescent="0.2">
      <c r="A179" s="63">
        <v>3231</v>
      </c>
      <c r="B179" s="65" t="s">
        <v>359</v>
      </c>
      <c r="C179" s="247" t="s">
        <v>360</v>
      </c>
      <c r="D179" s="194">
        <v>2743.24</v>
      </c>
      <c r="E179" s="194">
        <v>3839.37</v>
      </c>
      <c r="F179" s="45">
        <f t="shared" si="26"/>
        <v>139.95749551625087</v>
      </c>
    </row>
    <row r="180" spans="1:6" ht="12.75" customHeight="1" x14ac:dyDescent="0.2">
      <c r="A180" s="63">
        <v>3232</v>
      </c>
      <c r="B180" s="65" t="s">
        <v>361</v>
      </c>
      <c r="C180" s="247" t="s">
        <v>362</v>
      </c>
      <c r="D180" s="194">
        <v>10912.49</v>
      </c>
      <c r="E180" s="194">
        <v>19287.259999999998</v>
      </c>
      <c r="F180" s="45">
        <f t="shared" si="26"/>
        <v>176.74481259547545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4497.2</v>
      </c>
      <c r="E182" s="194">
        <v>4954.3900000000003</v>
      </c>
      <c r="F182" s="45">
        <f t="shared" si="26"/>
        <v>110.16610335319757</v>
      </c>
    </row>
    <row r="183" spans="1:6" ht="12.75" customHeight="1" x14ac:dyDescent="0.2">
      <c r="A183" s="63">
        <v>3235</v>
      </c>
      <c r="B183" s="64" t="s">
        <v>367</v>
      </c>
      <c r="C183" s="247" t="s">
        <v>368</v>
      </c>
      <c r="D183" s="194">
        <v>89283.08</v>
      </c>
      <c r="E183" s="194">
        <v>93342</v>
      </c>
      <c r="F183" s="45">
        <f t="shared" si="26"/>
        <v>104.5461245288581</v>
      </c>
    </row>
    <row r="184" spans="1:6" ht="12.75" customHeight="1" x14ac:dyDescent="0.2">
      <c r="A184" s="63">
        <v>3236</v>
      </c>
      <c r="B184" s="64" t="s">
        <v>369</v>
      </c>
      <c r="C184" s="247" t="s">
        <v>370</v>
      </c>
      <c r="D184" s="194">
        <v>43.8</v>
      </c>
      <c r="E184" s="194">
        <v>626.46</v>
      </c>
      <c r="F184" s="45">
        <f t="shared" si="26"/>
        <v>1430.2739726027398</v>
      </c>
    </row>
    <row r="185" spans="1:6" ht="12.75" customHeight="1" x14ac:dyDescent="0.2">
      <c r="A185" s="63">
        <v>3237</v>
      </c>
      <c r="B185" s="64" t="s">
        <v>371</v>
      </c>
      <c r="C185" s="247" t="s">
        <v>372</v>
      </c>
      <c r="D185" s="194">
        <v>1750</v>
      </c>
      <c r="E185" s="194">
        <v>8169</v>
      </c>
      <c r="F185" s="45">
        <f t="shared" si="26"/>
        <v>466.8</v>
      </c>
    </row>
    <row r="186" spans="1:6" ht="12.75" customHeight="1" x14ac:dyDescent="0.2">
      <c r="A186" s="63">
        <v>3238</v>
      </c>
      <c r="B186" s="64" t="s">
        <v>373</v>
      </c>
      <c r="C186" s="247" t="s">
        <v>374</v>
      </c>
      <c r="D186" s="194">
        <v>2868.13</v>
      </c>
      <c r="E186" s="194">
        <v>4092.53</v>
      </c>
      <c r="F186" s="45">
        <f t="shared" si="26"/>
        <v>142.68983623475924</v>
      </c>
    </row>
    <row r="187" spans="1:6" ht="12.75" customHeight="1" x14ac:dyDescent="0.2">
      <c r="A187" s="63">
        <v>3239</v>
      </c>
      <c r="B187" s="64" t="s">
        <v>375</v>
      </c>
      <c r="C187" s="247" t="s">
        <v>376</v>
      </c>
      <c r="D187" s="194">
        <v>8430.9699999999993</v>
      </c>
      <c r="E187" s="194">
        <v>307.5</v>
      </c>
      <c r="F187" s="45">
        <f t="shared" si="26"/>
        <v>3.6472671590576176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17631.330000000002</v>
      </c>
      <c r="E194" s="60">
        <f t="shared" si="36"/>
        <v>18263</v>
      </c>
      <c r="F194" s="45">
        <f t="shared" si="26"/>
        <v>103.58265655512091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2038.71</v>
      </c>
      <c r="E196" s="194">
        <v>1270.32</v>
      </c>
      <c r="F196" s="45">
        <f t="shared" si="26"/>
        <v>62.309990140824347</v>
      </c>
    </row>
    <row r="197" spans="1:6" ht="12.75" customHeight="1" x14ac:dyDescent="0.2">
      <c r="A197" s="63">
        <v>3293</v>
      </c>
      <c r="B197" s="64" t="s">
        <v>395</v>
      </c>
      <c r="C197" s="247" t="s">
        <v>396</v>
      </c>
      <c r="D197" s="194">
        <v>3182.11</v>
      </c>
      <c r="E197" s="194">
        <v>3015.93</v>
      </c>
      <c r="F197" s="45">
        <f t="shared" si="26"/>
        <v>94.777678961443812</v>
      </c>
    </row>
    <row r="198" spans="1:6" ht="12.75" customHeight="1" x14ac:dyDescent="0.2">
      <c r="A198" s="63">
        <v>3294</v>
      </c>
      <c r="B198" s="64" t="s">
        <v>397</v>
      </c>
      <c r="C198" s="247" t="s">
        <v>398</v>
      </c>
      <c r="D198" s="194">
        <v>133.09</v>
      </c>
      <c r="E198" s="194">
        <v>125</v>
      </c>
      <c r="F198" s="45">
        <f t="shared" si="26"/>
        <v>93.921406566984743</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8301.42</v>
      </c>
      <c r="E201" s="194">
        <v>8859.75</v>
      </c>
      <c r="F201" s="45">
        <f t="shared" si="26"/>
        <v>106.72571680507671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458.59</v>
      </c>
      <c r="E273" s="60">
        <f t="shared" si="60"/>
        <v>439.81</v>
      </c>
      <c r="F273" s="45">
        <f t="shared" ref="F273:F277" si="61">IF(D273&lt;&gt;0,IF(E273/D273&gt;=100,"&gt;&gt;100",E273/D273*100),"-")</f>
        <v>95.904838744848348</v>
      </c>
    </row>
    <row r="274" spans="1:6" ht="12.75" customHeight="1" x14ac:dyDescent="0.2">
      <c r="A274" s="63">
        <v>381</v>
      </c>
      <c r="B274" s="64" t="s">
        <v>540</v>
      </c>
      <c r="C274" s="247" t="s">
        <v>541</v>
      </c>
      <c r="D274" s="60">
        <f t="shared" ref="D274:E274" si="62">SUM(D275:D277)</f>
        <v>458.59</v>
      </c>
      <c r="E274" s="60">
        <f t="shared" si="62"/>
        <v>439.81</v>
      </c>
      <c r="F274" s="45">
        <f t="shared" si="61"/>
        <v>95.904838744848348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458.59</v>
      </c>
      <c r="E276" s="194">
        <v>439.81</v>
      </c>
      <c r="F276" s="45">
        <f t="shared" si="61"/>
        <v>95.904838744848348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1540331.4600000002</v>
      </c>
      <c r="E299" s="60">
        <f>E152-E297+E298</f>
        <v>1731320.6</v>
      </c>
      <c r="F299" s="45">
        <f t="shared" si="68"/>
        <v>112.39922347622505</v>
      </c>
    </row>
    <row r="300" spans="1:6" ht="12.75" customHeight="1" x14ac:dyDescent="0.2">
      <c r="A300" s="63" t="s">
        <v>581</v>
      </c>
      <c r="B300" s="64" t="s">
        <v>592</v>
      </c>
      <c r="C300" s="247" t="s">
        <v>593</v>
      </c>
      <c r="D300" s="60">
        <f>IF(D6&gt;=D299,D6-D299,0)</f>
        <v>151467.7799999998</v>
      </c>
      <c r="E300" s="60">
        <f>IF(E6&gt;=E299,E6-E299,0)</f>
        <v>34004.499999999767</v>
      </c>
      <c r="F300" s="45">
        <f t="shared" si="68"/>
        <v>22.449989033971328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1989.92</v>
      </c>
      <c r="F302" s="45" t="str">
        <f t="shared" si="68"/>
        <v>-</v>
      </c>
    </row>
    <row r="303" spans="1:6" ht="12.75" customHeight="1" x14ac:dyDescent="0.2">
      <c r="A303" s="63">
        <v>92221</v>
      </c>
      <c r="B303" s="64" t="s">
        <v>598</v>
      </c>
      <c r="C303" s="247" t="s">
        <v>599</v>
      </c>
      <c r="D303" s="194">
        <v>3263.81</v>
      </c>
      <c r="E303" s="194">
        <v>0</v>
      </c>
      <c r="F303" s="45">
        <f t="shared" si="68"/>
        <v>0</v>
      </c>
    </row>
    <row r="304" spans="1:6" ht="12.75" customHeight="1" x14ac:dyDescent="0.2">
      <c r="A304" s="63">
        <v>96</v>
      </c>
      <c r="B304" s="220" t="s">
        <v>600</v>
      </c>
      <c r="C304" s="247" t="s">
        <v>601</v>
      </c>
      <c r="D304" s="194">
        <v>121091.33</v>
      </c>
      <c r="E304" s="194">
        <v>112482.12</v>
      </c>
      <c r="F304" s="45">
        <f t="shared" si="68"/>
        <v>92.8903167551302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145590.02000000002</v>
      </c>
      <c r="E360" s="60">
        <f t="shared" si="86"/>
        <v>114010.12</v>
      </c>
      <c r="F360" s="45">
        <f t="shared" si="72"/>
        <v>78.309021456278387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30260.78</v>
      </c>
      <c r="E373" s="60">
        <f t="shared" si="90"/>
        <v>65372.130000000005</v>
      </c>
      <c r="F373" s="45">
        <f t="shared" si="72"/>
        <v>216.02922991410006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3250</v>
      </c>
      <c r="E379" s="60">
        <f t="shared" si="92"/>
        <v>4874.25</v>
      </c>
      <c r="F379" s="45">
        <f t="shared" si="72"/>
        <v>149.97692307692307</v>
      </c>
    </row>
    <row r="380" spans="1:6" ht="12.75" customHeight="1" x14ac:dyDescent="0.2">
      <c r="A380" s="63">
        <v>4221</v>
      </c>
      <c r="B380" s="64" t="s">
        <v>647</v>
      </c>
      <c r="C380" s="247" t="s">
        <v>739</v>
      </c>
      <c r="D380" s="194">
        <v>3250</v>
      </c>
      <c r="E380" s="194">
        <v>4874.25</v>
      </c>
      <c r="F380" s="45">
        <f t="shared" si="72"/>
        <v>149.97692307692307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26010.78</v>
      </c>
      <c r="E393" s="60">
        <f t="shared" si="94"/>
        <v>19285.38</v>
      </c>
      <c r="F393" s="45">
        <f t="shared" si="72"/>
        <v>74.143797302503046</v>
      </c>
    </row>
    <row r="394" spans="1:6" ht="12.75" customHeight="1" x14ac:dyDescent="0.2">
      <c r="A394" s="63">
        <v>4241</v>
      </c>
      <c r="B394" s="64" t="s">
        <v>756</v>
      </c>
      <c r="C394" s="247" t="s">
        <v>757</v>
      </c>
      <c r="D394" s="194">
        <v>26010.78</v>
      </c>
      <c r="E394" s="194">
        <v>19285.38</v>
      </c>
      <c r="F394" s="45">
        <f t="shared" si="72"/>
        <v>74.143797302503046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1000</v>
      </c>
      <c r="E401" s="60">
        <f t="shared" si="96"/>
        <v>41212.5</v>
      </c>
      <c r="F401" s="45">
        <f t="shared" si="72"/>
        <v>4121.25</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1000</v>
      </c>
      <c r="E405" s="194">
        <v>41212.5</v>
      </c>
      <c r="F405" s="45">
        <f t="shared" si="72"/>
        <v>4121.25</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115329.24</v>
      </c>
      <c r="E412" s="60">
        <f t="shared" si="100"/>
        <v>48637.99</v>
      </c>
      <c r="F412" s="45">
        <f t="shared" si="72"/>
        <v>42.173164411731143</v>
      </c>
    </row>
    <row r="413" spans="1:6" ht="12.75" customHeight="1" x14ac:dyDescent="0.2">
      <c r="A413" s="63">
        <v>451</v>
      </c>
      <c r="B413" s="64" t="s">
        <v>784</v>
      </c>
      <c r="C413" s="247" t="s">
        <v>785</v>
      </c>
      <c r="D413" s="194">
        <v>115329.24</v>
      </c>
      <c r="E413" s="194">
        <v>48637.99</v>
      </c>
      <c r="F413" s="45">
        <f t="shared" si="72"/>
        <v>42.173164411731143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145590.02000000002</v>
      </c>
      <c r="E418" s="60">
        <f t="shared" si="102"/>
        <v>114010.12</v>
      </c>
      <c r="F418" s="45">
        <f t="shared" si="72"/>
        <v>78.309021456278387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1691799.24</v>
      </c>
      <c r="E422" s="60">
        <f>E6+E308</f>
        <v>1765325.0999999999</v>
      </c>
      <c r="F422" s="45">
        <f t="shared" si="72"/>
        <v>104.34601566554669</v>
      </c>
    </row>
    <row r="423" spans="1:6" ht="12.75" customHeight="1" x14ac:dyDescent="0.2">
      <c r="A423" s="63" t="s">
        <v>581</v>
      </c>
      <c r="B423" s="64" t="s">
        <v>804</v>
      </c>
      <c r="C423" s="247" t="s">
        <v>805</v>
      </c>
      <c r="D423" s="60">
        <f t="shared" ref="D423:E423" si="103">D299+D360</f>
        <v>1685921.4800000002</v>
      </c>
      <c r="E423" s="60">
        <f t="shared" si="103"/>
        <v>1845330.7200000002</v>
      </c>
      <c r="F423" s="45">
        <f t="shared" si="72"/>
        <v>109.45531816819845</v>
      </c>
    </row>
    <row r="424" spans="1:6" ht="12.75" customHeight="1" x14ac:dyDescent="0.2">
      <c r="A424" s="63" t="s">
        <v>581</v>
      </c>
      <c r="B424" s="64" t="s">
        <v>806</v>
      </c>
      <c r="C424" s="247" t="s">
        <v>807</v>
      </c>
      <c r="D424" s="60">
        <f t="shared" ref="D424:E424" si="104">IF(D422&gt;=D423,D422-D423,0)</f>
        <v>5877.7599999997765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80005.620000000345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1989.92</v>
      </c>
      <c r="F426" s="45" t="str">
        <f t="shared" si="72"/>
        <v>-</v>
      </c>
    </row>
    <row r="427" spans="1:6" ht="12.75" customHeight="1" x14ac:dyDescent="0.2">
      <c r="A427" s="251" t="s">
        <v>810</v>
      </c>
      <c r="B427" s="64" t="s">
        <v>813</v>
      </c>
      <c r="C427" s="252" t="s">
        <v>814</v>
      </c>
      <c r="D427" s="60">
        <f t="shared" ref="D427:E427" si="107">IF(D303-D302+D420-D419&gt;=0,D303-D302+D420-D419,0)</f>
        <v>3263.81</v>
      </c>
      <c r="E427" s="60">
        <f t="shared" si="107"/>
        <v>0</v>
      </c>
      <c r="F427" s="45">
        <f t="shared" si="72"/>
        <v>0</v>
      </c>
    </row>
    <row r="428" spans="1:6" ht="24" x14ac:dyDescent="0.2">
      <c r="A428" s="249" t="s">
        <v>815</v>
      </c>
      <c r="B428" s="243" t="s">
        <v>816</v>
      </c>
      <c r="C428" s="250" t="s">
        <v>817</v>
      </c>
      <c r="D428" s="81">
        <f t="shared" ref="D428:E428" si="108">D304+D421</f>
        <v>121091.33</v>
      </c>
      <c r="E428" s="81">
        <f t="shared" si="108"/>
        <v>112482.12</v>
      </c>
      <c r="F428" s="61">
        <f t="shared" si="72"/>
        <v>92.8903167551302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1691799.24</v>
      </c>
      <c r="E643" s="60">
        <f>E422+E430</f>
        <v>1765325.0999999999</v>
      </c>
      <c r="F643" s="45">
        <f t="shared" si="109"/>
        <v>104.34601566554669</v>
      </c>
    </row>
    <row r="644" spans="1:6" ht="12.75" customHeight="1" x14ac:dyDescent="0.2">
      <c r="A644" s="63" t="s">
        <v>581</v>
      </c>
      <c r="B644" s="64" t="s">
        <v>1237</v>
      </c>
      <c r="C644" s="247" t="s">
        <v>1238</v>
      </c>
      <c r="D644" s="60">
        <f>D423+D535</f>
        <v>1685921.4800000002</v>
      </c>
      <c r="E644" s="60">
        <f>E423+E535</f>
        <v>1845330.7200000002</v>
      </c>
      <c r="F644" s="45">
        <f t="shared" si="109"/>
        <v>109.45531816819845</v>
      </c>
    </row>
    <row r="645" spans="1:6" ht="12.75" customHeight="1" x14ac:dyDescent="0.2">
      <c r="A645" s="63" t="s">
        <v>581</v>
      </c>
      <c r="B645" s="64" t="s">
        <v>1239</v>
      </c>
      <c r="C645" s="247" t="s">
        <v>1240</v>
      </c>
      <c r="D645" s="60">
        <f t="shared" ref="D645:E645" si="163">IF(D643&gt;=D644,D643-D644,0)</f>
        <v>5877.7599999997765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80005.620000000345</v>
      </c>
      <c r="F646" s="45" t="str">
        <f t="shared" si="109"/>
        <v>-</v>
      </c>
    </row>
    <row r="647" spans="1:6" ht="24" x14ac:dyDescent="0.2">
      <c r="A647" s="251" t="s">
        <v>1243</v>
      </c>
      <c r="B647" s="64" t="s">
        <v>1244</v>
      </c>
      <c r="C647" s="252" t="s">
        <v>1243</v>
      </c>
      <c r="D647" s="60">
        <f>IF(D426-D427+D641-D642&gt;=0,D426-D427+D641-D642,0)</f>
        <v>0</v>
      </c>
      <c r="E647" s="60">
        <f>IF(E426-E427+E641-E642&gt;=0,E426-E427+E641-E642,0)</f>
        <v>1989.92</v>
      </c>
      <c r="F647" s="45" t="str">
        <f t="shared" si="109"/>
        <v>-</v>
      </c>
    </row>
    <row r="648" spans="1:6" ht="24" x14ac:dyDescent="0.2">
      <c r="A648" s="251" t="s">
        <v>1245</v>
      </c>
      <c r="B648" s="64" t="s">
        <v>1246</v>
      </c>
      <c r="C648" s="252" t="s">
        <v>1245</v>
      </c>
      <c r="D648" s="60">
        <f>IF(D427-D426+D642-D641&gt;=0,D427-D426+D642-D641,0)</f>
        <v>3263.81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2613.9499999997765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78015.700000000346</v>
      </c>
      <c r="F650" s="45" t="str">
        <f t="shared" si="109"/>
        <v>-</v>
      </c>
    </row>
    <row r="651" spans="1:6" ht="24" x14ac:dyDescent="0.2">
      <c r="A651" s="249" t="s">
        <v>1251</v>
      </c>
      <c r="B651" s="184" t="s">
        <v>1252</v>
      </c>
      <c r="C651" s="250" t="s">
        <v>1251</v>
      </c>
      <c r="D651" s="196">
        <v>107226.06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500</v>
      </c>
      <c r="E654" s="194">
        <v>4498.08</v>
      </c>
      <c r="F654" s="45">
        <f t="shared" si="167"/>
        <v>899.61599999999999</v>
      </c>
    </row>
    <row r="655" spans="1:6" ht="12.75" customHeight="1" x14ac:dyDescent="0.2">
      <c r="A655" s="63" t="s">
        <v>1258</v>
      </c>
      <c r="B655" s="64" t="s">
        <v>1259</v>
      </c>
      <c r="C655" s="247" t="s">
        <v>1258</v>
      </c>
      <c r="D655" s="194">
        <v>500</v>
      </c>
      <c r="E655" s="194">
        <v>4498.08</v>
      </c>
      <c r="F655" s="45">
        <f t="shared" si="167"/>
        <v>899.61599999999999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1355078.35</v>
      </c>
      <c r="E683" s="192">
        <v>1405153.45</v>
      </c>
      <c r="F683" s="71">
        <f t="shared" si="167"/>
        <v>103.69536565911484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13835.93</v>
      </c>
      <c r="E685" s="194">
        <v>19705.38</v>
      </c>
      <c r="F685" s="45">
        <f t="shared" si="167"/>
        <v>142.42179600503906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1073.1400000000001</v>
      </c>
      <c r="E724" s="192">
        <v>25.82</v>
      </c>
      <c r="F724" s="71">
        <f t="shared" si="167"/>
        <v>2.4060234452168401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36117.72</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43407.47</v>
      </c>
      <c r="E732" s="192">
        <v>0</v>
      </c>
      <c r="F732" s="71">
        <f t="shared" si="167"/>
        <v>0</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59397.2</v>
      </c>
      <c r="E734" s="192">
        <v>61183.28</v>
      </c>
      <c r="F734" s="71">
        <f t="shared" si="167"/>
        <v>103.00701043146816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v>
      </c>
      <c r="E736" s="194">
        <v>626.46</v>
      </c>
      <c r="F736" s="45">
        <f t="shared" si="167"/>
        <v>1430.2739726027398</v>
      </c>
    </row>
    <row r="737" spans="1:6" ht="12.75" customHeight="1" x14ac:dyDescent="0.2">
      <c r="A737" s="63" t="s">
        <v>1403</v>
      </c>
      <c r="B737" s="64" t="s">
        <v>1404</v>
      </c>
      <c r="C737" s="247" t="s">
        <v>1403</v>
      </c>
      <c r="D737" s="194">
        <v>1750</v>
      </c>
      <c r="E737" s="194">
        <v>822.75</v>
      </c>
      <c r="F737" s="45">
        <f t="shared" si="167"/>
        <v>47.014285714285712</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1673739.08</v>
      </c>
      <c r="E6" s="180">
        <f t="shared" si="0"/>
        <v>1629835.15</v>
      </c>
      <c r="F6" s="181">
        <f t="shared" ref="F6:F298" si="1">IF(D6&gt;0,IF(E6/D6&gt;=100,"&gt;&gt;100",E6/D6*100),"-")</f>
        <v>97.376895208780084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1428942.47</v>
      </c>
      <c r="E7" s="79">
        <f t="shared" si="2"/>
        <v>1478897.78</v>
      </c>
      <c r="F7" s="71">
        <f t="shared" si="1"/>
        <v>103.495963696845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283721.55</v>
      </c>
      <c r="E8" s="79">
        <f>E9+E10-E11</f>
        <v>283356.56</v>
      </c>
      <c r="F8" s="71">
        <f t="shared" si="1"/>
        <v>99.871356264619322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283356.56</v>
      </c>
      <c r="E9" s="192">
        <v>283356.56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364.99</v>
      </c>
      <c r="E10" s="192">
        <v>364.99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364.99</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1145220.92</v>
      </c>
      <c r="E12" s="79">
        <f t="shared" si="3"/>
        <v>1195541.22</v>
      </c>
      <c r="F12" s="71">
        <f t="shared" si="1"/>
        <v>104.39393824555702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1073473.95</v>
      </c>
      <c r="E13" s="79">
        <f t="shared" si="4"/>
        <v>1102207.1600000001</v>
      </c>
      <c r="F13" s="71">
        <f t="shared" si="1"/>
        <v>102.67665647592101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1740597.48</v>
      </c>
      <c r="E15" s="192">
        <v>1793482.56</v>
      </c>
      <c r="F15" s="71">
        <f t="shared" si="1"/>
        <v>103.0383291144372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667123.53</v>
      </c>
      <c r="E18" s="192">
        <v>691275.4</v>
      </c>
      <c r="F18" s="71">
        <f t="shared" si="1"/>
        <v>103.62029952683575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67192.04999999993</v>
      </c>
      <c r="E19" s="79">
        <f t="shared" si="5"/>
        <v>52669.169999999955</v>
      </c>
      <c r="F19" s="71">
        <f t="shared" si="1"/>
        <v>78.386014416884152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152795</v>
      </c>
      <c r="E20" s="192">
        <v>158358.75</v>
      </c>
      <c r="F20" s="71">
        <f t="shared" si="1"/>
        <v>103.64131679701561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5444.34</v>
      </c>
      <c r="E21" s="192">
        <v>5444.34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120271.67999999999</v>
      </c>
      <c r="E22" s="192">
        <v>120705.93</v>
      </c>
      <c r="F22" s="71">
        <f t="shared" si="1"/>
        <v>100.36105756567133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1560.16</v>
      </c>
      <c r="E24" s="192">
        <v>1560.16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2423.7199999999998</v>
      </c>
      <c r="E25" s="192">
        <v>2423.7199999999998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22364.1</v>
      </c>
      <c r="E26" s="192">
        <v>22364.1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237666.95</v>
      </c>
      <c r="E28" s="192">
        <v>258187.83</v>
      </c>
      <c r="F28" s="71">
        <f t="shared" si="1"/>
        <v>108.6343010671025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1472.5400000000081</v>
      </c>
      <c r="E35" s="79">
        <f t="shared" si="7"/>
        <v>1544.0100000000093</v>
      </c>
      <c r="F35" s="71">
        <f t="shared" si="1"/>
        <v>104.85351841036581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110976.27</v>
      </c>
      <c r="E36" s="192">
        <v>98371.88</v>
      </c>
      <c r="F36" s="71">
        <f t="shared" si="1"/>
        <v>88.642265594257225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109503.73</v>
      </c>
      <c r="E40" s="192">
        <v>96827.87</v>
      </c>
      <c r="F40" s="71">
        <f t="shared" si="1"/>
        <v>88.42426646106027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3082.38</v>
      </c>
      <c r="E45" s="79">
        <f t="shared" si="9"/>
        <v>39120.879999999997</v>
      </c>
      <c r="F45" s="71">
        <f t="shared" si="1"/>
        <v>1269.1777133254172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5175.63</v>
      </c>
      <c r="E49" s="192">
        <v>46388.13</v>
      </c>
      <c r="F49" s="71">
        <f t="shared" si="1"/>
        <v>896.27987317485986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2093.25</v>
      </c>
      <c r="E50" s="192">
        <v>7267.25</v>
      </c>
      <c r="F50" s="71">
        <f t="shared" si="1"/>
        <v>347.17544488236001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50790.239999999998</v>
      </c>
      <c r="E54" s="192">
        <v>51769.55</v>
      </c>
      <c r="F54" s="71">
        <f t="shared" si="1"/>
        <v>101.92814603750642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50790.239999999998</v>
      </c>
      <c r="E55" s="192">
        <v>51769.55</v>
      </c>
      <c r="F55" s="71">
        <f t="shared" si="1"/>
        <v>101.92814603750642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244796.61</v>
      </c>
      <c r="E69" s="79">
        <f>E70+E82+E88+E119+E135+E147+E165+E171</f>
        <v>150937.37</v>
      </c>
      <c r="F69" s="71">
        <f t="shared" si="1"/>
        <v>61.658276231848141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12.84</v>
      </c>
      <c r="E82" s="79">
        <f>SUM(E83:E85)-E86+E87</f>
        <v>805.01</v>
      </c>
      <c r="F82" s="71">
        <f t="shared" si="1"/>
        <v>6269.5482866043612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12.84</v>
      </c>
      <c r="E87" s="192">
        <v>805.01</v>
      </c>
      <c r="F87" s="71">
        <f t="shared" si="1"/>
        <v>6269.5482866043612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137557.71</v>
      </c>
      <c r="E147" s="79">
        <f t="shared" si="24"/>
        <v>150132.35999999999</v>
      </c>
      <c r="F147" s="71">
        <f t="shared" si="1"/>
        <v>109.14136328672525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121091.33</v>
      </c>
      <c r="E150" s="79">
        <f t="shared" si="25"/>
        <v>112482.12</v>
      </c>
      <c r="F150" s="71">
        <f t="shared" si="1"/>
        <v>92.8903167551302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121091.33</v>
      </c>
      <c r="E156" s="192">
        <v>112482.12</v>
      </c>
      <c r="F156" s="71">
        <f t="shared" si="1"/>
        <v>92.8903167551302</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16466.38</v>
      </c>
      <c r="E162" s="192">
        <v>37650.239999999998</v>
      </c>
      <c r="F162" s="71">
        <f t="shared" si="1"/>
        <v>228.64916271821733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107226.06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107226.06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1673739.08</v>
      </c>
      <c r="E176" s="79">
        <f>E177+E251</f>
        <v>1629835.1500000001</v>
      </c>
      <c r="F176" s="71">
        <f t="shared" si="1"/>
        <v>97.376895208780098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121091.32999999999</v>
      </c>
      <c r="E177" s="79">
        <f>E178+E197+E203+E219+E247+E248</f>
        <v>116470.95</v>
      </c>
      <c r="F177" s="71">
        <f t="shared" si="1"/>
        <v>96.184384133859965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121091.32999999999</v>
      </c>
      <c r="E178" s="79">
        <f>SUM(E179:E181)+E185+E186+SUM(E194:E196)</f>
        <v>116470.95</v>
      </c>
      <c r="F178" s="71">
        <f t="shared" si="1"/>
        <v>96.184384133859965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102404.43</v>
      </c>
      <c r="E179" s="192">
        <v>111590.68</v>
      </c>
      <c r="F179" s="71">
        <f t="shared" si="1"/>
        <v>108.97055918381655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18686.900000000001</v>
      </c>
      <c r="E180" s="192">
        <v>4880.2700000000004</v>
      </c>
      <c r="F180" s="71">
        <f t="shared" si="1"/>
        <v>26.115995697520724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1552647.75</v>
      </c>
      <c r="E251" s="79">
        <f>+E252+E255-E264+E274+E291</f>
        <v>1513364.2000000002</v>
      </c>
      <c r="F251" s="71">
        <f t="shared" si="1"/>
        <v>97.469899402488437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1428942.47</v>
      </c>
      <c r="E252" s="79">
        <f>E253-E254</f>
        <v>1478897.78</v>
      </c>
      <c r="F252" s="71">
        <f t="shared" si="1"/>
        <v>103.495963696845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1428942.47</v>
      </c>
      <c r="E253" s="192">
        <v>1478897.78</v>
      </c>
      <c r="F253" s="71">
        <f t="shared" si="1"/>
        <v>103.495963696845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2613.9499999999998</v>
      </c>
      <c r="E255" s="79">
        <f>E256-E260</f>
        <v>-78015.7</v>
      </c>
      <c r="F255" s="71">
        <f t="shared" si="1"/>
        <v>-2984.590370894623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2613.9499999999998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2613.9499999999998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78015.7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78015.7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121091.33</v>
      </c>
      <c r="E274" s="79">
        <f>SUM(E275:E277)+SUM(E286:E290)</f>
        <v>112482.12</v>
      </c>
      <c r="F274" s="71">
        <f t="shared" si="1"/>
        <v>92.8903167551302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121091.33</v>
      </c>
      <c r="E277" s="79">
        <f>SUM(E278:E285)</f>
        <v>112482.12</v>
      </c>
      <c r="F277" s="71">
        <f t="shared" si="39"/>
        <v>92.8903167551302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121091.33</v>
      </c>
      <c r="E283" s="192">
        <v>112482.12</v>
      </c>
      <c r="F283" s="71">
        <f t="shared" si="39"/>
        <v>92.8903167551302</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137557.71</v>
      </c>
      <c r="E303" s="192">
        <v>150132.35999999999</v>
      </c>
      <c r="F303" s="71">
        <f t="shared" si="43"/>
        <v>109.14136328672525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12.84</v>
      </c>
      <c r="E308" s="192">
        <v>805.01</v>
      </c>
      <c r="F308" s="71">
        <f t="shared" si="43"/>
        <v>6269.5482866043612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16466.38</v>
      </c>
      <c r="E335" s="192">
        <v>37650.239999999998</v>
      </c>
      <c r="F335" s="71">
        <f t="shared" si="43"/>
        <v>228.64916271821733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121091.33</v>
      </c>
      <c r="E337" s="192">
        <v>116470.95</v>
      </c>
      <c r="F337" s="71">
        <f t="shared" si="43"/>
        <v>96.18438413385995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1685921.48</v>
      </c>
      <c r="E114" s="60">
        <f t="shared" si="22"/>
        <v>1845330.72</v>
      </c>
      <c r="F114" s="45">
        <f t="shared" si="1"/>
        <v>109.45531816819845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1644850.88</v>
      </c>
      <c r="E115" s="60">
        <f t="shared" si="23"/>
        <v>1802838.31</v>
      </c>
      <c r="F115" s="45">
        <f t="shared" si="1"/>
        <v>109.60496978303591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1644850.88</v>
      </c>
      <c r="E117" s="194">
        <v>1802838.31</v>
      </c>
      <c r="F117" s="45">
        <f t="shared" si="1"/>
        <v>109.60496978303591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41070.6</v>
      </c>
      <c r="E126" s="194">
        <v>42492.41</v>
      </c>
      <c r="F126" s="45">
        <f t="shared" si="1"/>
        <v>103.4618681002956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1685921.48</v>
      </c>
      <c r="E141" s="81">
        <f t="shared" si="28"/>
        <v>1845330.72</v>
      </c>
      <c r="F141" s="61">
        <f t="shared" si="1"/>
        <v>109.45531816819845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6026.32</v>
      </c>
      <c r="E5" s="82">
        <f t="shared" si="0"/>
        <v>69959.460000000006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69959.460000000006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69959.460000000006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69959.460000000006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6026.32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6026.32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6026.32</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13" sqref="D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121091.33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1744923.8499999999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1625590.03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1333160.42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291989.8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439.81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114010.12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5323.7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1749544.2299999997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1630210.41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1342346.67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287423.93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439.81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114010.12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5323.7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116470.95000000019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116470.95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116470.95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12930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2025-11-26T12:43:51Z</cp:lastPrinted>
  <dcterms:created xsi:type="dcterms:W3CDTF">2022-04-01T05:14:30Z</dcterms:created>
  <dcterms:modified xsi:type="dcterms:W3CDTF">2026-02-01T17:36:00Z</dcterms:modified>
</cp:coreProperties>
</file>