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030"/>
  </bookViews>
  <sheets>
    <sheet name="VELJAČA" sheetId="1" r:id="rId1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7" i="1" a="1"/>
  <c r="C7" i="1" s="1"/>
  <c r="B7" i="1" a="1"/>
  <c r="B7" i="1" s="1"/>
  <c r="E42" i="1" l="1"/>
</calcChain>
</file>

<file path=xl/sharedStrings.xml><?xml version="1.0" encoding="utf-8"?>
<sst xmlns="http://schemas.openxmlformats.org/spreadsheetml/2006/main" count="116" uniqueCount="68">
  <si>
    <t>Iznos</t>
  </si>
  <si>
    <t>ZAGREB</t>
  </si>
  <si>
    <t>NARODNE NOVINE D.D.</t>
  </si>
  <si>
    <t>ZAGREEB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</si>
  <si>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</si>
  <si>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</si>
  <si>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</si>
  <si>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</si>
  <si>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</si>
  <si>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</si>
  <si>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3231 USLUGE TELEFONA, POŠTE I PRIJEVOZA</t>
  </si>
  <si>
    <t>HEP-OPSKRBA D.O.O.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</si>
  <si>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</si>
  <si>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</si>
  <si>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</si>
  <si>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</si>
  <si>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</si>
  <si>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</si>
  <si>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</si>
  <si>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</si>
  <si>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</si>
  <si>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3225  SITNI INVENTAR</t>
  </si>
  <si>
    <t>3221 UREDSKI MATERIJAL I OSTALI MATERIJALNI RASHODI</t>
  </si>
  <si>
    <t>Veljača 2024.g.</t>
  </si>
  <si>
    <t>3212 PRIJEVOZ ZA SIJEČANJ 2024.</t>
  </si>
  <si>
    <t>3111 PLAĆA  ZA  SIJEČANJ 2024.</t>
  </si>
  <si>
    <t>3295 NOVČANA NAKNADA POSLODAVCA ZBOG NEZAPOŠLJAVANJA OSOBA S INVALIDITETOM ZA 1/24</t>
  </si>
  <si>
    <t>3299 OSTALI NESPOMENUTI RASHODI POSLOVANJA</t>
  </si>
  <si>
    <t>Naziv ustanove: OSNOVNA ŠKOLA JURJA BARAKOVIĆA, RAŽANAC</t>
  </si>
  <si>
    <t>Adresa: Ražanac X9</t>
  </si>
  <si>
    <t>Poštanski broj i grad: 23248 Ražanac</t>
  </si>
  <si>
    <t>T: Telefonski broj: 023/651-341</t>
  </si>
  <si>
    <t>F: Broj faksa: 023/651/110</t>
  </si>
  <si>
    <t>E-pošta: ured@os-jbarakovica-razanac.skole.hr</t>
  </si>
  <si>
    <t>Web-mjesto: http://os-jbarakovica-razanac.skole.hr/</t>
  </si>
  <si>
    <t>3132 DOPRINOS NA BRUTO</t>
  </si>
  <si>
    <t>MEDITERAN TEHNIKA D.O.O.</t>
  </si>
  <si>
    <t>ADRIATICINFO D.O.O.</t>
  </si>
  <si>
    <t>ZADAR</t>
  </si>
  <si>
    <t>TOMMY D.O.O.</t>
  </si>
  <si>
    <t>POREDAK D.O.O.</t>
  </si>
  <si>
    <t>RIJEKA TRANS DD</t>
  </si>
  <si>
    <t>VODOVOD D.O.O.</t>
  </si>
  <si>
    <t>HOTEL SPLIT</t>
  </si>
  <si>
    <t xml:space="preserve">3213 STRUČNO USAVRŠAVANJE ZAPOSLENIKA </t>
  </si>
  <si>
    <t>VENCI</t>
  </si>
  <si>
    <t>ŠKOLSKA KNJIGA DD</t>
  </si>
  <si>
    <t>TAPESS DD</t>
  </si>
  <si>
    <t>PEVEX DD</t>
  </si>
  <si>
    <t>RILOOP</t>
  </si>
  <si>
    <t>OPĆA BOLNICA ZADAR</t>
  </si>
  <si>
    <t>O.M.SUPPORT</t>
  </si>
  <si>
    <t>OPTI PRINT ADRIA</t>
  </si>
  <si>
    <t>IN REBUS</t>
  </si>
  <si>
    <t xml:space="preserve">ALFA </t>
  </si>
  <si>
    <t>CIKLON</t>
  </si>
  <si>
    <t>3222 MATERIJA I SIROVINE</t>
  </si>
  <si>
    <t>SUKOŠAN</t>
  </si>
  <si>
    <t>SPLIT</t>
  </si>
  <si>
    <t>ČISTOĆA D.O.O.</t>
  </si>
  <si>
    <t>IČIĆI</t>
  </si>
  <si>
    <t>KUKULJANOVO</t>
  </si>
  <si>
    <t>ZADING D.O.O.</t>
  </si>
  <si>
    <t>HERCEGOVA TRGOVINA D.O.O.</t>
  </si>
  <si>
    <t>DUBROVNIK SUN D.O.O.</t>
  </si>
  <si>
    <t>DUBROVNIK</t>
  </si>
  <si>
    <t>KASTAV</t>
  </si>
  <si>
    <t>METRO CASH AND CARRY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</si>
</sst>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4D5156"/>
      <name val="Calibri"/>
      <family val="2"/>
      <charset val="238"/>
      <scheme val="minor"/>
    </font>
    <font>
      <sz val="12"/>
      <color rgb="FF4C4C4C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sz val="11"/>
      <color rgb="FF33435B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0" fillId="36" borderId="0" xfId="0" applyNumberFormat="1" applyFont="1" applyFill="1" applyBorder="1" applyAlignment="1" applyProtection="1">
      <alignment horizontal="center" vertical="center"/>
    </xf>
    <xf numFmtId="0" fontId="0" fillId="36" borderId="0" xfId="0" applyNumberFormat="1" applyFill="1" applyBorder="1" applyAlignment="1">
      <alignment horizontal="center" vertical="center"/>
    </xf>
    <xf numFmtId="44" fontId="0" fillId="36" borderId="0" xfId="0" applyNumberFormat="1" applyFill="1" applyBorder="1" applyAlignment="1">
      <alignment horizontal="center" vertical="center"/>
    </xf>
    <xf numFmtId="43" fontId="0" fillId="36" borderId="0" xfId="0" applyNumberFormat="1" applyFill="1" applyBorder="1" applyAlignment="1">
      <alignment horizontal="center" vertical="center"/>
    </xf>
    <xf numFmtId="44" fontId="0" fillId="36" borderId="0" xfId="0" applyNumberFormat="1" applyFill="1" applyBorder="1" applyAlignment="1">
      <alignment horizontal="center" vertical="center" wrapText="1"/>
    </xf>
    <xf numFmtId="0" fontId="28" fillId="36" borderId="0" xfId="0" applyFont="1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0" fontId="0" fillId="36" borderId="0" xfId="0" applyNumberFormat="1" applyFont="1" applyFill="1" applyBorder="1" applyAlignment="1" applyProtection="1">
      <alignment horizontal="center" vertical="center" wrapText="1"/>
    </xf>
    <xf numFmtId="0" fontId="26" fillId="36" borderId="0" xfId="0" applyNumberFormat="1" applyFont="1" applyFill="1" applyBorder="1" applyAlignment="1" applyProtection="1">
      <alignment horizontal="center" vertical="center"/>
    </xf>
    <xf numFmtId="0" fontId="26" fillId="36" borderId="0" xfId="0" applyNumberFormat="1" applyFont="1" applyFill="1" applyBorder="1" applyAlignment="1">
      <alignment horizontal="center" vertical="center"/>
    </xf>
    <xf numFmtId="44" fontId="26" fillId="36" borderId="0" xfId="0" applyNumberFormat="1" applyFon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36" borderId="0" xfId="0" applyNumberFormat="1" applyFont="1" applyFill="1" applyAlignment="1">
      <alignment horizontal="center" vertical="center"/>
    </xf>
    <xf numFmtId="0" fontId="0" fillId="36" borderId="0" xfId="0" applyNumberFormat="1" applyFont="1" applyFill="1" applyBorder="1" applyAlignment="1">
      <alignment horizontal="center" vertical="center"/>
    </xf>
    <xf numFmtId="0" fontId="33" fillId="35" borderId="0" xfId="0" applyFont="1" applyFill="1" applyAlignment="1">
      <alignment horizontal="center" vertical="center" wrapText="1"/>
    </xf>
    <xf numFmtId="0" fontId="31" fillId="35" borderId="0" xfId="0" applyFont="1" applyFill="1" applyAlignment="1">
      <alignment horizontal="center" vertical="center" wrapText="1"/>
    </xf>
    <xf numFmtId="0" fontId="34" fillId="35" borderId="0" xfId="0" applyFont="1" applyFill="1" applyAlignment="1">
      <alignment horizontal="center" vertical="center" wrapText="1"/>
    </xf>
    <xf numFmtId="0" fontId="35" fillId="35" borderId="0" xfId="0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42" dataDxfId="11" totalsRowDxfId="10">
  <autoFilter ref="A6:E4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>
      <calculatedColumnFormula array="1">IFERROR(INDEX(#REF!,SMALL(IF(#REF!=rngInvoice,ROW(#REF!)-ROW(#REF!)), ROW(1:1)), MATCH($A$6,#REF!, 0)),"")</calculatedColumnFormula>
    </tableColumn>
    <tableColumn id="8" name="OIB primatelja" dataDxfId="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6"/>
    <tableColumn id="11" name="Iznos" totalsRowFunction="count" dataDxfId="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2"/>
  <sheetViews>
    <sheetView showGridLines="0" tabSelected="1" zoomScaleNormal="100" workbookViewId="0">
      <selection activeCell="I7" sqref="I7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16" t="s">
        <v>28</v>
      </c>
      <c r="B1" s="16"/>
      <c r="C1" s="16"/>
      <c r="D1" s="16"/>
      <c r="E1" s="16"/>
      <c r="F1" s="3"/>
    </row>
    <row r="2" spans="1:7" ht="37.5" customHeight="1" thickTop="1" x14ac:dyDescent="0.25">
      <c r="A2" s="17" t="s">
        <v>29</v>
      </c>
      <c r="B2" s="17"/>
      <c r="C2" s="10" t="s">
        <v>31</v>
      </c>
      <c r="D2" s="19" t="s">
        <v>33</v>
      </c>
      <c r="E2" s="19"/>
      <c r="F2" s="4"/>
    </row>
    <row r="3" spans="1:7" ht="47.25" customHeight="1" x14ac:dyDescent="0.25">
      <c r="A3" s="18" t="s">
        <v>30</v>
      </c>
      <c r="B3" s="18"/>
      <c r="C3" s="11" t="s">
        <v>32</v>
      </c>
      <c r="D3" s="20" t="s">
        <v>34</v>
      </c>
      <c r="E3" s="20"/>
      <c r="F3" s="4"/>
    </row>
    <row r="4" spans="1:7" ht="44.1" customHeight="1" x14ac:dyDescent="0.25">
      <c r="A4" s="8" t="s">
        <v>23</v>
      </c>
      <c r="B4" s="7"/>
      <c r="C4" s="7"/>
      <c r="D4" s="7"/>
      <c r="E4" s="7"/>
    </row>
    <row r="5" spans="1:7" ht="44.1" customHeight="1" x14ac:dyDescent="0.25">
      <c r="A5" s="15" t="s">
        <v>19</v>
      </c>
      <c r="B5" s="15"/>
      <c r="C5" s="15"/>
      <c r="D5" s="15"/>
      <c r="E5" s="15"/>
    </row>
    <row r="6" spans="1:7" s="2" customFormat="1" ht="33.950000000000003" customHeight="1" x14ac:dyDescent="0.25">
      <c r="A6" s="5" t="s">
        <v>14</v>
      </c>
      <c r="B6" s="5" t="s">
        <v>15</v>
      </c>
      <c r="C6" s="5" t="s">
        <v>16</v>
      </c>
      <c r="D6" s="5" t="s">
        <v>17</v>
      </c>
      <c r="E6" s="5" t="s">
        <v>0</v>
      </c>
      <c r="G6" s="13"/>
    </row>
    <row r="7" spans="1:7" s="2" customFormat="1" ht="33.75" customHeight="1" x14ac:dyDescent="0.25">
      <c r="A7" s="21" t="s">
        <v>5</v>
      </c>
      <c r="B7" s="22" t="str">
        <f t="array" ref="B7">IFERROR(INDEX(#REF!,SMALL(IF(#REF!=rngInvoice,ROW(#REF!)-ROW(#REF!)), ROW(#REF!)), MATCH($B$6,#REF!, 0)),"")</f>
        <v/>
      </c>
      <c r="C7" s="23" t="str">
        <f t="array" ref="C7">IFERROR(INDEX(#REF!,SMALL(IF(#REF!=rngInvoice,ROW(#REF!)-ROW(#REF!)), ROW(#REF!)), MATCH($C$6,#REF!, 0)),"")</f>
        <v/>
      </c>
      <c r="D7" s="23" t="s">
        <v>24</v>
      </c>
      <c r="E7" s="24">
        <v>5433.63</v>
      </c>
      <c r="G7" s="13"/>
    </row>
    <row r="8" spans="1:7" s="2" customFormat="1" ht="33.75" customHeight="1" x14ac:dyDescent="0.25">
      <c r="A8" s="21" t="s">
        <v>5</v>
      </c>
      <c r="B8" s="22"/>
      <c r="C8" s="23"/>
      <c r="D8" s="25" t="s">
        <v>25</v>
      </c>
      <c r="E8" s="24">
        <v>78510.73</v>
      </c>
      <c r="G8" s="13"/>
    </row>
    <row r="9" spans="1:7" s="2" customFormat="1" ht="33.75" customHeight="1" x14ac:dyDescent="0.25">
      <c r="A9" s="21" t="s">
        <v>5</v>
      </c>
      <c r="B9" s="22" t="str">
        <f t="array" ref="B9">IFERROR(INDEX(#REF!,SMALL(IF(#REF!=rngInvoice,ROW(#REF!)-ROW(#REF!)), ROW(3:3)), MATCH($B$6,#REF!, 0)),"")</f>
        <v/>
      </c>
      <c r="C9" s="23" t="str">
        <f t="array" ref="C9">IFERROR(INDEX(#REF!,SMALL(IF(#REF!=rngInvoice,ROW(#REF!)-ROW(#REF!)), ROW(3:3)), MATCH($C$6,#REF!, 0)),"")</f>
        <v/>
      </c>
      <c r="D9" s="23" t="s">
        <v>35</v>
      </c>
      <c r="E9" s="24">
        <v>12954.25</v>
      </c>
      <c r="G9" s="13"/>
    </row>
    <row r="10" spans="1:7" s="2" customFormat="1" ht="33.75" customHeight="1" x14ac:dyDescent="0.25">
      <c r="A10" s="21" t="s">
        <v>5</v>
      </c>
      <c r="B10" s="22"/>
      <c r="C10" s="23"/>
      <c r="D10" s="23" t="s">
        <v>18</v>
      </c>
      <c r="E10" s="24">
        <v>476.94</v>
      </c>
      <c r="G10" s="13"/>
    </row>
    <row r="11" spans="1:7" s="2" customFormat="1" ht="40.5" customHeight="1" x14ac:dyDescent="0.25">
      <c r="A11" s="21" t="s">
        <v>6</v>
      </c>
      <c r="B11" s="26">
        <v>18683136487</v>
      </c>
      <c r="C11" s="23" t="s">
        <v>1</v>
      </c>
      <c r="D11" s="25" t="s">
        <v>26</v>
      </c>
      <c r="E11" s="24">
        <v>336</v>
      </c>
      <c r="G11" s="13"/>
    </row>
    <row r="12" spans="1:7" s="2" customFormat="1" ht="40.5" customHeight="1" x14ac:dyDescent="0.25">
      <c r="A12" s="21" t="s">
        <v>9</v>
      </c>
      <c r="B12" s="27">
        <v>87311810356</v>
      </c>
      <c r="C12" s="23" t="s">
        <v>4</v>
      </c>
      <c r="D12" s="25" t="s">
        <v>10</v>
      </c>
      <c r="E12" s="24">
        <v>14.78</v>
      </c>
      <c r="G12" s="13"/>
    </row>
    <row r="13" spans="1:7" s="2" customFormat="1" ht="40.5" customHeight="1" x14ac:dyDescent="0.25">
      <c r="A13" s="21" t="s">
        <v>36</v>
      </c>
      <c r="B13" s="33">
        <v>38802868100</v>
      </c>
      <c r="C13" s="23" t="s">
        <v>38</v>
      </c>
      <c r="D13" s="25" t="s">
        <v>10</v>
      </c>
      <c r="E13" s="24">
        <v>57.23</v>
      </c>
      <c r="G13" s="13"/>
    </row>
    <row r="14" spans="1:7" s="2" customFormat="1" ht="40.5" customHeight="1" x14ac:dyDescent="0.25">
      <c r="A14" s="21" t="s">
        <v>37</v>
      </c>
      <c r="B14" s="27">
        <v>18445912889</v>
      </c>
      <c r="C14" s="23" t="s">
        <v>38</v>
      </c>
      <c r="D14" s="25" t="s">
        <v>10</v>
      </c>
      <c r="E14" s="24">
        <v>1920.73</v>
      </c>
      <c r="G14" s="13"/>
    </row>
    <row r="15" spans="1:7" s="2" customFormat="1" ht="40.5" customHeight="1" x14ac:dyDescent="0.25">
      <c r="A15" s="21" t="s">
        <v>40</v>
      </c>
      <c r="B15" s="27">
        <v>29848171479</v>
      </c>
      <c r="C15" s="23" t="s">
        <v>38</v>
      </c>
      <c r="D15" s="25" t="s">
        <v>10</v>
      </c>
      <c r="E15" s="24">
        <v>2539.31</v>
      </c>
      <c r="G15" s="13"/>
    </row>
    <row r="16" spans="1:7" s="2" customFormat="1" ht="40.5" customHeight="1" x14ac:dyDescent="0.25">
      <c r="A16" s="21" t="s">
        <v>42</v>
      </c>
      <c r="B16" s="27">
        <v>89406825003</v>
      </c>
      <c r="C16" s="23" t="s">
        <v>38</v>
      </c>
      <c r="D16" s="23" t="s">
        <v>8</v>
      </c>
      <c r="E16" s="24">
        <v>57.04</v>
      </c>
      <c r="G16" s="13"/>
    </row>
    <row r="17" spans="1:7" s="2" customFormat="1" ht="40.5" customHeight="1" x14ac:dyDescent="0.25">
      <c r="A17" s="21" t="s">
        <v>42</v>
      </c>
      <c r="B17" s="27">
        <v>89406825003</v>
      </c>
      <c r="C17" s="23" t="s">
        <v>38</v>
      </c>
      <c r="D17" s="25" t="s">
        <v>10</v>
      </c>
      <c r="E17" s="24">
        <v>76.599999999999994</v>
      </c>
      <c r="G17" s="13"/>
    </row>
    <row r="18" spans="1:7" s="2" customFormat="1" ht="40.5" customHeight="1" x14ac:dyDescent="0.25">
      <c r="A18" s="21" t="s">
        <v>49</v>
      </c>
      <c r="B18" s="27">
        <v>10133376712</v>
      </c>
      <c r="C18" s="23" t="s">
        <v>60</v>
      </c>
      <c r="D18" s="25" t="s">
        <v>10</v>
      </c>
      <c r="E18" s="24">
        <v>201</v>
      </c>
      <c r="G18" s="13"/>
    </row>
    <row r="19" spans="1:7" s="2" customFormat="1" ht="40.5" customHeight="1" x14ac:dyDescent="0.25">
      <c r="A19" s="21" t="s">
        <v>50</v>
      </c>
      <c r="B19" s="34">
        <v>11854878552</v>
      </c>
      <c r="C19" s="23" t="s">
        <v>38</v>
      </c>
      <c r="D19" s="25" t="s">
        <v>10</v>
      </c>
      <c r="E19" s="24">
        <v>700</v>
      </c>
      <c r="G19" s="13"/>
    </row>
    <row r="20" spans="1:7" s="2" customFormat="1" ht="40.5" customHeight="1" x14ac:dyDescent="0.25">
      <c r="A20" s="21" t="s">
        <v>51</v>
      </c>
      <c r="B20" s="37">
        <v>23071028130</v>
      </c>
      <c r="C20" s="23" t="s">
        <v>1</v>
      </c>
      <c r="D20" s="25" t="s">
        <v>10</v>
      </c>
      <c r="E20" s="24">
        <v>62.21</v>
      </c>
      <c r="G20" s="13"/>
    </row>
    <row r="21" spans="1:7" s="2" customFormat="1" ht="40.5" customHeight="1" x14ac:dyDescent="0.25">
      <c r="A21" s="21" t="s">
        <v>62</v>
      </c>
      <c r="B21" s="33">
        <v>66697874792</v>
      </c>
      <c r="C21" s="23" t="s">
        <v>38</v>
      </c>
      <c r="D21" s="25" t="s">
        <v>10</v>
      </c>
      <c r="E21" s="24">
        <v>99.53</v>
      </c>
      <c r="G21" s="13"/>
    </row>
    <row r="22" spans="1:7" s="2" customFormat="1" ht="40.5" customHeight="1" x14ac:dyDescent="0.25">
      <c r="A22" s="21" t="s">
        <v>52</v>
      </c>
      <c r="B22" s="35">
        <v>11469787133</v>
      </c>
      <c r="C22" s="23" t="s">
        <v>1</v>
      </c>
      <c r="D22" s="25" t="s">
        <v>10</v>
      </c>
      <c r="E22" s="24">
        <v>286.32</v>
      </c>
      <c r="G22" s="13"/>
    </row>
    <row r="23" spans="1:7" s="2" customFormat="1" ht="40.5" customHeight="1" x14ac:dyDescent="0.25">
      <c r="A23" s="21" t="s">
        <v>53</v>
      </c>
      <c r="B23" s="33">
        <v>91591564577</v>
      </c>
      <c r="C23" s="23" t="s">
        <v>1</v>
      </c>
      <c r="D23" s="25" t="s">
        <v>10</v>
      </c>
      <c r="E23" s="24">
        <v>397.92</v>
      </c>
      <c r="G23" s="13"/>
    </row>
    <row r="24" spans="1:7" s="2" customFormat="1" ht="40.5" customHeight="1" x14ac:dyDescent="0.25">
      <c r="A24" s="21" t="s">
        <v>54</v>
      </c>
      <c r="B24" s="35">
        <v>74080813970</v>
      </c>
      <c r="C24" s="23" t="s">
        <v>38</v>
      </c>
      <c r="D24" s="25" t="s">
        <v>10</v>
      </c>
      <c r="E24" s="24">
        <v>231.88</v>
      </c>
      <c r="G24" s="13"/>
    </row>
    <row r="25" spans="1:7" s="2" customFormat="1" ht="40.5" customHeight="1" x14ac:dyDescent="0.25">
      <c r="A25" s="21" t="s">
        <v>59</v>
      </c>
      <c r="B25" s="35">
        <v>84923155727</v>
      </c>
      <c r="C25" s="23" t="s">
        <v>38</v>
      </c>
      <c r="D25" s="25" t="s">
        <v>10</v>
      </c>
      <c r="E25" s="24">
        <v>330</v>
      </c>
      <c r="G25" s="13"/>
    </row>
    <row r="26" spans="1:7" s="2" customFormat="1" ht="40.5" customHeight="1" x14ac:dyDescent="0.25">
      <c r="A26" s="21" t="s">
        <v>55</v>
      </c>
      <c r="B26" s="38">
        <v>52869401719</v>
      </c>
      <c r="C26" s="23" t="s">
        <v>38</v>
      </c>
      <c r="D26" s="25" t="s">
        <v>10</v>
      </c>
      <c r="E26" s="24">
        <v>118.75</v>
      </c>
      <c r="G26" s="13"/>
    </row>
    <row r="27" spans="1:7" s="2" customFormat="1" ht="40.5" customHeight="1" x14ac:dyDescent="0.25">
      <c r="A27" s="21" t="s">
        <v>48</v>
      </c>
      <c r="B27" s="35">
        <v>73660371074</v>
      </c>
      <c r="C27" s="23" t="s">
        <v>38</v>
      </c>
      <c r="D27" s="23" t="s">
        <v>8</v>
      </c>
      <c r="E27" s="24">
        <v>33.24</v>
      </c>
      <c r="G27" s="13"/>
    </row>
    <row r="28" spans="1:7" s="2" customFormat="1" ht="40.5" customHeight="1" x14ac:dyDescent="0.25">
      <c r="A28" s="21" t="s">
        <v>11</v>
      </c>
      <c r="B28" s="35">
        <v>63073332379</v>
      </c>
      <c r="C28" s="23" t="s">
        <v>1</v>
      </c>
      <c r="D28" s="23" t="s">
        <v>12</v>
      </c>
      <c r="E28" s="24">
        <v>428.1</v>
      </c>
      <c r="G28" s="13"/>
    </row>
    <row r="29" spans="1:7" s="2" customFormat="1" ht="40.5" customHeight="1" x14ac:dyDescent="0.25">
      <c r="A29" s="21" t="s">
        <v>41</v>
      </c>
      <c r="B29" s="35">
        <v>8418011938</v>
      </c>
      <c r="C29" s="23" t="s">
        <v>61</v>
      </c>
      <c r="D29" s="23" t="s">
        <v>12</v>
      </c>
      <c r="E29" s="24">
        <v>4624.01</v>
      </c>
      <c r="G29" s="13"/>
    </row>
    <row r="30" spans="1:7" s="2" customFormat="1" ht="40.5" customHeight="1" x14ac:dyDescent="0.25">
      <c r="A30" s="21" t="s">
        <v>13</v>
      </c>
      <c r="B30" s="35">
        <v>85821130368</v>
      </c>
      <c r="C30" s="23" t="s">
        <v>1</v>
      </c>
      <c r="D30" s="23" t="s">
        <v>20</v>
      </c>
      <c r="E30" s="24">
        <v>1.66</v>
      </c>
      <c r="G30" s="13"/>
    </row>
    <row r="31" spans="1:7" s="2" customFormat="1" ht="48.75" customHeight="1" x14ac:dyDescent="0.25">
      <c r="A31" s="21" t="s">
        <v>63</v>
      </c>
      <c r="B31" s="33">
        <v>37927948281</v>
      </c>
      <c r="C31" s="23" t="s">
        <v>1</v>
      </c>
      <c r="D31" s="25" t="s">
        <v>21</v>
      </c>
      <c r="E31" s="24">
        <v>1411.38</v>
      </c>
      <c r="G31" s="13"/>
    </row>
    <row r="32" spans="1:7" s="2" customFormat="1" ht="45" customHeight="1" x14ac:dyDescent="0.25">
      <c r="A32" s="28" t="s">
        <v>64</v>
      </c>
      <c r="B32" s="38">
        <v>60174672203</v>
      </c>
      <c r="C32" s="23" t="s">
        <v>65</v>
      </c>
      <c r="D32" s="25" t="s">
        <v>44</v>
      </c>
      <c r="E32" s="24">
        <v>133.46</v>
      </c>
      <c r="G32" s="13"/>
    </row>
    <row r="33" spans="1:7" s="2" customFormat="1" ht="39" customHeight="1" x14ac:dyDescent="0.25">
      <c r="A33" s="28" t="s">
        <v>43</v>
      </c>
      <c r="B33" s="36">
        <v>68755468505</v>
      </c>
      <c r="C33" s="23" t="s">
        <v>58</v>
      </c>
      <c r="D33" s="25" t="s">
        <v>44</v>
      </c>
      <c r="E33" s="24">
        <v>117.66</v>
      </c>
      <c r="G33" s="13"/>
    </row>
    <row r="34" spans="1:7" s="2" customFormat="1" ht="33.950000000000003" customHeight="1" x14ac:dyDescent="0.25">
      <c r="A34" s="21" t="s">
        <v>37</v>
      </c>
      <c r="B34" s="35">
        <v>18445912889</v>
      </c>
      <c r="C34" s="23" t="s">
        <v>38</v>
      </c>
      <c r="D34" s="25" t="s">
        <v>22</v>
      </c>
      <c r="E34" s="24">
        <v>677</v>
      </c>
      <c r="G34" s="13"/>
    </row>
    <row r="35" spans="1:7" s="2" customFormat="1" ht="33.950000000000003" customHeight="1" x14ac:dyDescent="0.25">
      <c r="A35" s="21" t="s">
        <v>39</v>
      </c>
      <c r="B35" s="36">
        <v>278260010</v>
      </c>
      <c r="C35" s="23" t="s">
        <v>58</v>
      </c>
      <c r="D35" s="25" t="s">
        <v>22</v>
      </c>
      <c r="E35" s="24">
        <v>645.32000000000005</v>
      </c>
      <c r="G35" s="13"/>
    </row>
    <row r="36" spans="1:7" s="2" customFormat="1" ht="33.950000000000003" customHeight="1" x14ac:dyDescent="0.25">
      <c r="A36" s="21" t="s">
        <v>2</v>
      </c>
      <c r="B36" s="36">
        <v>64546066176</v>
      </c>
      <c r="C36" s="23" t="s">
        <v>3</v>
      </c>
      <c r="D36" s="25" t="s">
        <v>22</v>
      </c>
      <c r="E36" s="24">
        <v>681.54</v>
      </c>
      <c r="G36" s="13"/>
    </row>
    <row r="37" spans="1:7" s="2" customFormat="1" ht="33.950000000000003" customHeight="1" x14ac:dyDescent="0.25">
      <c r="A37" s="21" t="s">
        <v>46</v>
      </c>
      <c r="B37" s="36">
        <v>38967655335</v>
      </c>
      <c r="C37" s="23" t="s">
        <v>1</v>
      </c>
      <c r="D37" s="25" t="s">
        <v>22</v>
      </c>
      <c r="E37" s="24">
        <v>48</v>
      </c>
      <c r="G37" s="13"/>
    </row>
    <row r="38" spans="1:7" s="2" customFormat="1" ht="33.950000000000003" customHeight="1" x14ac:dyDescent="0.25">
      <c r="A38" s="21" t="s">
        <v>47</v>
      </c>
      <c r="B38" s="39">
        <v>22248533094</v>
      </c>
      <c r="C38" s="23" t="s">
        <v>66</v>
      </c>
      <c r="D38" s="25" t="s">
        <v>22</v>
      </c>
      <c r="E38" s="24">
        <v>634.29</v>
      </c>
      <c r="G38" s="13"/>
    </row>
    <row r="39" spans="1:7" s="2" customFormat="1" ht="33.950000000000003" customHeight="1" x14ac:dyDescent="0.25">
      <c r="A39" s="28" t="s">
        <v>45</v>
      </c>
      <c r="B39" s="36">
        <v>59441191369</v>
      </c>
      <c r="C39" s="23" t="s">
        <v>57</v>
      </c>
      <c r="D39" s="25" t="s">
        <v>22</v>
      </c>
      <c r="E39" s="24">
        <v>38.06</v>
      </c>
      <c r="G39" s="13"/>
    </row>
    <row r="40" spans="1:7" s="2" customFormat="1" ht="33.950000000000003" customHeight="1" x14ac:dyDescent="0.25">
      <c r="A40" s="28" t="s">
        <v>67</v>
      </c>
      <c r="B40" s="40">
        <v>38016445738</v>
      </c>
      <c r="C40" s="23" t="s">
        <v>1</v>
      </c>
      <c r="D40" s="23" t="s">
        <v>56</v>
      </c>
      <c r="E40" s="24">
        <v>20.03</v>
      </c>
      <c r="G40" s="13"/>
    </row>
    <row r="41" spans="1:7" s="2" customFormat="1" ht="33.950000000000003" customHeight="1" x14ac:dyDescent="0.25">
      <c r="A41" s="21" t="s">
        <v>48</v>
      </c>
      <c r="B41" s="35">
        <v>73660371074</v>
      </c>
      <c r="C41" s="23" t="s">
        <v>38</v>
      </c>
      <c r="D41" s="25" t="s">
        <v>27</v>
      </c>
      <c r="E41" s="24">
        <v>1</v>
      </c>
      <c r="G41" s="13"/>
    </row>
    <row r="42" spans="1:7" s="9" customFormat="1" ht="33.950000000000003" customHeight="1" x14ac:dyDescent="0.25">
      <c r="A42" s="29" t="s">
        <v>7</v>
      </c>
      <c r="B42" s="30"/>
      <c r="C42" s="31"/>
      <c r="D42" s="31"/>
      <c r="E42" s="32">
        <f>SUM(E7:E41)</f>
        <v>114299.60000000002</v>
      </c>
      <c r="G42" s="1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0 A33:D33 A35:D37 A34 C34:D34 A12:A32 C12:D32 A39:D39 A38 C38:D38 A42:D42 A40:A41 C40:D41">
    <cfRule type="expression" dxfId="4" priority="13">
      <formula>MOD(ROW(),2)=0</formula>
    </cfRule>
  </conditionalFormatting>
  <conditionalFormatting sqref="E7:E42">
    <cfRule type="expression" dxfId="3" priority="10">
      <formula>MOD(ROW(),2)=0</formula>
    </cfRule>
    <cfRule type="expression" dxfId="2" priority="11">
      <formula>MOD(ROW(),2)=1</formula>
    </cfRule>
  </conditionalFormatting>
  <conditionalFormatting sqref="A11">
    <cfRule type="expression" dxfId="1" priority="6">
      <formula>MOD(ROW(),2)=0</formula>
    </cfRule>
  </conditionalFormatting>
  <conditionalFormatting sqref="C11:D11">
    <cfRule type="expression" dxfId="0" priority="7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RACUNOVODSTVO</cp:lastModifiedBy>
  <cp:lastPrinted>2024-02-08T13:43:49Z</cp:lastPrinted>
  <dcterms:created xsi:type="dcterms:W3CDTF">2016-11-01T03:33:07Z</dcterms:created>
  <dcterms:modified xsi:type="dcterms:W3CDTF">2024-02-19T13:58:46Z</dcterms:modified>
</cp:coreProperties>
</file>